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g1" sheetId="1" r:id="rId3"/>
    <sheet state="visible" name="master" sheetId="2" r:id="rId4"/>
    <sheet state="visible" name="Net Price File" sheetId="3" r:id="rId5"/>
  </sheets>
  <definedNames/>
  <calcPr/>
</workbook>
</file>

<file path=xl/sharedStrings.xml><?xml version="1.0" encoding="utf-8"?>
<sst xmlns="http://schemas.openxmlformats.org/spreadsheetml/2006/main" count="271" uniqueCount="134">
  <si>
    <t>Merchant Steel Coupling Price Sheets - SC-0522</t>
  </si>
  <si>
    <t>Standard Merchant Steel Full Couplings</t>
  </si>
  <si>
    <t>Full Couplings</t>
  </si>
  <si>
    <t>Size</t>
  </si>
  <si>
    <t>Inner Carton</t>
  </si>
  <si>
    <t>Master Case</t>
  </si>
  <si>
    <t>Steel Item Number</t>
  </si>
  <si>
    <t>Steel List Price</t>
  </si>
  <si>
    <t>Zinc Plated Steel Item Number</t>
  </si>
  <si>
    <t>Zinc Plated List Price</t>
  </si>
  <si>
    <t>1/8"</t>
  </si>
  <si>
    <t>A2130402</t>
  </si>
  <si>
    <t>A2330402</t>
  </si>
  <si>
    <t>1/4"</t>
  </si>
  <si>
    <t>A2130404</t>
  </si>
  <si>
    <t>A2330404</t>
  </si>
  <si>
    <t>3/8"</t>
  </si>
  <si>
    <t>A2130406</t>
  </si>
  <si>
    <t>A2330406</t>
  </si>
  <si>
    <t>1/2"</t>
  </si>
  <si>
    <t>A2130408</t>
  </si>
  <si>
    <t>A2330408</t>
  </si>
  <si>
    <t>3/4"</t>
  </si>
  <si>
    <t>A2130412</t>
  </si>
  <si>
    <t>A2330412</t>
  </si>
  <si>
    <t>1"</t>
  </si>
  <si>
    <t>A2130416</t>
  </si>
  <si>
    <t>A2330416</t>
  </si>
  <si>
    <t>1-1/4"</t>
  </si>
  <si>
    <t>A2130420</t>
  </si>
  <si>
    <t>A2330420</t>
  </si>
  <si>
    <t>1-1/2"</t>
  </si>
  <si>
    <t>A2130424</t>
  </si>
  <si>
    <t>A2330424</t>
  </si>
  <si>
    <t>2"</t>
  </si>
  <si>
    <t>A2130432</t>
  </si>
  <si>
    <t>A2330432</t>
  </si>
  <si>
    <t>2-1/2"</t>
  </si>
  <si>
    <t>-</t>
  </si>
  <si>
    <t>A2130440</t>
  </si>
  <si>
    <t>A2330440</t>
  </si>
  <si>
    <t>Sizes 1/8" - 2" NPS</t>
  </si>
  <si>
    <t>3"</t>
  </si>
  <si>
    <t>A2130448</t>
  </si>
  <si>
    <t>A2330448</t>
  </si>
  <si>
    <t>Sizes 2-1/2" - 8" NPT</t>
  </si>
  <si>
    <t>3-1/2"</t>
  </si>
  <si>
    <t>A2130452</t>
  </si>
  <si>
    <t>A2330452</t>
  </si>
  <si>
    <t>4"</t>
  </si>
  <si>
    <t>A2130464</t>
  </si>
  <si>
    <t>A2330464</t>
  </si>
  <si>
    <t>5"</t>
  </si>
  <si>
    <t>A2130470</t>
  </si>
  <si>
    <t>A2330470</t>
  </si>
  <si>
    <t>6"</t>
  </si>
  <si>
    <t>A2130472</t>
  </si>
  <si>
    <t>A2330472</t>
  </si>
  <si>
    <t>Standard Merchant Steel Half Couplings</t>
  </si>
  <si>
    <t>Half Couplings</t>
  </si>
  <si>
    <t>A2130602</t>
  </si>
  <si>
    <t>A2130604</t>
  </si>
  <si>
    <t>A2130606</t>
  </si>
  <si>
    <t>A2130608</t>
  </si>
  <si>
    <t>A2130612</t>
  </si>
  <si>
    <t>A2130616</t>
  </si>
  <si>
    <t>A2130620</t>
  </si>
  <si>
    <t>A2130624</t>
  </si>
  <si>
    <t>A2130632</t>
  </si>
  <si>
    <t>A2130640</t>
  </si>
  <si>
    <t>A2130648</t>
  </si>
  <si>
    <t>A2130652</t>
  </si>
  <si>
    <t>A2130664</t>
  </si>
  <si>
    <t>A2130670</t>
  </si>
  <si>
    <t>A2130672</t>
  </si>
  <si>
    <t>ALL COUPLINGS MACHINED TO AMERICAN IRON &amp; STEEL INSTITUTE SPECIFICATIONS UNLESS OTHERWISE SPECIFIED.</t>
  </si>
  <si>
    <t xml:space="preserve">ALL NPT SIZED COUPLINGS TAPER TAPPED 3/4" PER FOOT ON INSIDE DIAMETER </t>
  </si>
  <si>
    <r>
      <rPr>
        <rFont val="Arial Narrow"/>
        <sz val="10.0"/>
      </rPr>
      <t xml:space="preserve">ALL MERCHANT COUPLING DIMENSIONS AND MATERIALS CONFORM TO </t>
    </r>
    <r>
      <rPr>
        <rFont val="Arial Narrow"/>
        <b/>
        <sz val="10.0"/>
      </rPr>
      <t>ASTM A865</t>
    </r>
  </si>
  <si>
    <r>
      <rPr>
        <rFont val="Arial Narrow"/>
        <sz val="10.0"/>
      </rPr>
      <t xml:space="preserve">MERCHANT COUPLING THREADS CONFORM TO </t>
    </r>
    <r>
      <rPr>
        <rFont val="Arial Narrow"/>
        <b/>
        <sz val="10.0"/>
      </rPr>
      <t>ASME B1.20.1</t>
    </r>
  </si>
  <si>
    <t>MSI Item #</t>
  </si>
  <si>
    <t>*** PRICING SUBJECT TO CHANGE WITHOUT NOTICE ***</t>
  </si>
  <si>
    <t>Multiplier:</t>
  </si>
  <si>
    <t>Inner</t>
  </si>
  <si>
    <t>Master</t>
  </si>
  <si>
    <t>General Description</t>
  </si>
  <si>
    <t>List Price</t>
  </si>
  <si>
    <t>Net Ea</t>
  </si>
  <si>
    <t>Carton Qty</t>
  </si>
  <si>
    <t>Case Qty</t>
  </si>
  <si>
    <t>1/8" Black Merchant Steel NPSC Half Coupling</t>
  </si>
  <si>
    <t>1/4" Black Merchant Steel NPSC Half Coupling</t>
  </si>
  <si>
    <t>3/8" Black Merchant Steel NPSC Half Coupling</t>
  </si>
  <si>
    <t>1/2" Black Merchant Steel NPSC Half Coupling</t>
  </si>
  <si>
    <t>3/4" Black Merchant Steel NPSC Half Coupling</t>
  </si>
  <si>
    <t>1" Black Merchant Steel NPSC Half Coupling</t>
  </si>
  <si>
    <t>1-1/4" Black Merchant Steel NPSC Half Coupling</t>
  </si>
  <si>
    <t>1-1/2" Black Merchant Steel NPSC Half Coupling</t>
  </si>
  <si>
    <t>2" Black Merchant Steel NPSC Half Coupling</t>
  </si>
  <si>
    <t>2-1/2" Black Merchant Steel NPT Half Coupling</t>
  </si>
  <si>
    <t>3" Black Merchant Steel NPT Half Coupling</t>
  </si>
  <si>
    <t>3-1/2" Black Merchant Steel NPT Half Coupling</t>
  </si>
  <si>
    <t>4" Black Merchant Steel NPT Half Coupling</t>
  </si>
  <si>
    <t>5" Black Merchant Steel NPT Half Coupling</t>
  </si>
  <si>
    <t>6" Black Merchant Steel NPT Half Coupling</t>
  </si>
  <si>
    <t>1/8" Black Merchant Steel NPSC Full Coupling</t>
  </si>
  <si>
    <t>1/4" Black Merchant Steel NPSC Full Coupling</t>
  </si>
  <si>
    <t>3/8" Black Merchant Steel NPSC Full Coupling</t>
  </si>
  <si>
    <t>1/2" Black Merchant Steel NPSC Full Coupling</t>
  </si>
  <si>
    <t>3/4" Black Merchant Steel NPSC Full Coupling</t>
  </si>
  <si>
    <t>1" Black Merchant Steel NPSC Full Coupling</t>
  </si>
  <si>
    <t>1-1/4" Black Merchant Steel NPSC Full Coupling</t>
  </si>
  <si>
    <t>1-1/2" Black Merchant Steel NPSC Full Coupling</t>
  </si>
  <si>
    <t>2" Black Merchant Steel NPSC Full Coupling</t>
  </si>
  <si>
    <t>2-1/2" Black Merchant Steel NPT Full Coupling</t>
  </si>
  <si>
    <t>3" Black Merchant Steel NPT Full Coupling</t>
  </si>
  <si>
    <t>3-1/2" Black Merchant Steel NPT Full Coupling</t>
  </si>
  <si>
    <t>4" Black Merchant Steel NPT Full Coupling</t>
  </si>
  <si>
    <t>5" Black Merchant Steel NPT Full Coupling</t>
  </si>
  <si>
    <t>6" Black Merchant Steel NPT Full Coupling</t>
  </si>
  <si>
    <t>1/8" Zinc Plated  Merchant Steel NPSC Full Coupling</t>
  </si>
  <si>
    <t>1/4" Zinc Plated  Merchant Steel NPSC Full Coupling</t>
  </si>
  <si>
    <t>3/8" Zinc Plated  Merchant Steel NPSC Full Coupling</t>
  </si>
  <si>
    <t>1/2" Zinc Plated  Merchant Steel NPSC Full Coupling</t>
  </si>
  <si>
    <t>3/4" Zinc Plated  Merchant Steel NPSC Full Coupling</t>
  </si>
  <si>
    <t>1" Zinc Plated  Merchant Steel NPSC Full Coupling</t>
  </si>
  <si>
    <t>1-1/4" Zinc Plated  Merchant Steel NPSC Full Coupling</t>
  </si>
  <si>
    <t>1-1/2" Zinc Plated  Merchant Steel NPSC Full Coupling</t>
  </si>
  <si>
    <t>2" Zinc Plated  Merchant Steel NPSC Full Coupling</t>
  </si>
  <si>
    <t>2-1/2" Zinc Plated  Merchant Steel NPT Full Coupling</t>
  </si>
  <si>
    <t>3" Zinc Plated  Merchant Steel NPT Full Coupling</t>
  </si>
  <si>
    <t>3-1/2" Zinc Plated  Merchant Steel NPT Full Coupling</t>
  </si>
  <si>
    <t>4" Zinc Plated  Merchant Steel NPT Full Coupling</t>
  </si>
  <si>
    <t>5" Zinc Plated  Merchant Steel NPT Full Coupling</t>
  </si>
  <si>
    <t>6" Zinc Plated  Merchant Steel NPT Full Coupling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</si>
</sst>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(&quot;$&quot;* #,##0.00_);_(&quot;$&quot;* \(#,##0.00\);_(&quot;$&quot;* &quot;-&quot;??_);_(@_)"/>
    <numFmt numFmtId="165" formatCode="_(* #,##0.0000_);_(* \(#,##0.0000\);_(* &quot;-&quot;??_);_(@_)"/>
    <numFmt numFmtId="166" formatCode="#,##0.0000"/>
    <numFmt numFmtId="167" formatCode="&quot;$&quot;#,##0.00"/>
  </numFmts>
  <fonts count="20">
    <font>
      <sz val="10.0"/>
      <color rgb="FF000000"/>
      <name val="Arial"/>
    </font>
    <font>
      <sz val="18.0"/>
      <name val="Arial Narrow"/>
    </font>
    <font>
      <sz val="10.0"/>
      <name val="Arial"/>
    </font>
    <font>
      <b/>
      <sz val="12.0"/>
      <name val="Arial Narrow"/>
    </font>
    <font>
      <b/>
      <sz val="16.0"/>
      <color rgb="FF000000"/>
      <name val="Arial Narrow"/>
    </font>
    <font/>
    <font>
      <b/>
      <sz val="14.0"/>
      <color rgb="FF000000"/>
      <name val="Arial Narrow"/>
    </font>
    <font>
      <b/>
      <sz val="10.0"/>
      <color rgb="FF000000"/>
      <name val="Arial Narrow"/>
    </font>
    <font>
      <sz val="10.0"/>
      <name val="Arial Narrow"/>
    </font>
    <font>
      <sz val="10.0"/>
      <color rgb="FF000000"/>
      <name val="Arial Narrow"/>
    </font>
    <font>
      <name val="Arial Narrow"/>
    </font>
    <font>
      <b/>
      <name val="Arial Narrow"/>
    </font>
    <font>
      <b/>
      <sz val="11.0"/>
      <name val="Arial Narrow"/>
    </font>
    <font>
      <strike/>
      <sz val="10.0"/>
      <name val="Arial Narrow"/>
    </font>
    <font>
      <b/>
      <strike/>
      <sz val="10.0"/>
      <color rgb="FF000000"/>
      <name val="Arial Narrow"/>
    </font>
    <font>
      <strike/>
    </font>
    <font>
      <sz val="12.0"/>
      <name val="Arial Narrow"/>
    </font>
    <font>
      <b/>
      <sz val="10.0"/>
      <color rgb="FFFFFFFF"/>
      <name val="Arial Narrow"/>
    </font>
    <font>
      <b/>
      <sz val="10.0"/>
      <name val="Arial Narrow"/>
    </font>
    <font>
      <name val="&quot;Arial Narrow&quot;"/>
    </font>
  </fonts>
  <fills count="7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rgb="FFFFFF00"/>
      </patternFill>
    </fill>
  </fills>
  <borders count="11">
    <border/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 style="medium">
        <color rgb="FF000000"/>
      </left>
      <right/>
      <top style="medium">
        <color rgb="FF000000"/>
      </top>
    </border>
    <border>
      <left/>
      <right/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/>
      <right style="thin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/>
      <bottom style="medium">
        <color rgb="FF000000"/>
      </bottom>
    </border>
  </borders>
  <cellStyleXfs count="1">
    <xf borderId="0" fillId="0" fontId="0" numFmtId="0" applyAlignment="1" applyFont="1"/>
  </cellStyleXfs>
  <cellXfs count="5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0" fillId="0" fontId="3" numFmtId="164" xfId="0" applyAlignment="1" applyFont="1" applyNumberFormat="1">
      <alignment horizontal="center" shrinkToFit="0" vertical="bottom" wrapText="0"/>
    </xf>
    <xf borderId="1" fillId="2" fontId="4" numFmtId="0" xfId="0" applyAlignment="1" applyBorder="1" applyFill="1" applyFont="1">
      <alignment horizontal="center" shrinkToFit="0" vertical="bottom" wrapText="0"/>
    </xf>
    <xf borderId="2" fillId="0" fontId="5" numFmtId="0" xfId="0" applyBorder="1" applyFont="1"/>
    <xf borderId="3" fillId="0" fontId="5" numFmtId="0" xfId="0" applyBorder="1" applyFont="1"/>
    <xf borderId="4" fillId="2" fontId="6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shrinkToFit="0" vertical="center" wrapText="1"/>
    </xf>
    <xf borderId="4" fillId="2" fontId="7" numFmtId="164" xfId="0" applyAlignment="1" applyBorder="1" applyFont="1" applyNumberFormat="1">
      <alignment horizontal="center" shrinkToFit="0" vertical="center" wrapText="1"/>
    </xf>
    <xf borderId="4" fillId="2" fontId="7" numFmtId="0" xfId="0" applyAlignment="1" applyBorder="1" applyFont="1">
      <alignment horizontal="center" readingOrder="0" shrinkToFit="0" vertical="center" wrapText="1"/>
    </xf>
    <xf borderId="4" fillId="2" fontId="7" numFmtId="164" xfId="0" applyAlignment="1" applyBorder="1" applyFont="1" applyNumberFormat="1">
      <alignment horizontal="center" readingOrder="0" shrinkToFit="0" vertical="center" wrapText="1"/>
    </xf>
    <xf borderId="0" fillId="0" fontId="8" numFmtId="0" xfId="0" applyAlignment="1" applyFont="1">
      <alignment shrinkToFit="0" vertical="bottom" wrapText="0"/>
    </xf>
    <xf borderId="0" fillId="0" fontId="9" numFmtId="12" xfId="0" applyAlignment="1" applyFont="1" applyNumberFormat="1">
      <alignment horizontal="center" shrinkToFit="0" vertical="center" wrapText="0"/>
    </xf>
    <xf borderId="0" fillId="0" fontId="9" numFmtId="0" xfId="0" applyAlignment="1" applyFont="1">
      <alignment horizontal="center" readingOrder="0"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10" numFmtId="164" xfId="0" applyFont="1" applyNumberFormat="1"/>
    <xf borderId="4" fillId="2" fontId="7" numFmtId="0" xfId="0" applyAlignment="1" applyBorder="1" applyFont="1">
      <alignment horizontal="center" shrinkToFit="0" vertical="bottom" wrapText="0"/>
    </xf>
    <xf borderId="0" fillId="2" fontId="11" numFmtId="164" xfId="0" applyFont="1" applyNumberFormat="1"/>
    <xf borderId="0" fillId="0" fontId="1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shrinkToFit="0" vertical="bottom" wrapText="0"/>
    </xf>
    <xf borderId="0" fillId="0" fontId="8" numFmtId="164" xfId="0" applyAlignment="1" applyFont="1" applyNumberFormat="1">
      <alignment readingOrder="0" shrinkToFit="0" vertical="bottom" wrapText="0"/>
    </xf>
    <xf borderId="0" fillId="0" fontId="8" numFmtId="0" xfId="0" applyAlignment="1" applyFont="1">
      <alignment horizontal="center" readingOrder="0" shrinkToFit="0" vertical="center" wrapText="0"/>
    </xf>
    <xf borderId="0" fillId="0" fontId="8" numFmtId="0" xfId="0" applyAlignment="1" applyFont="1">
      <alignment readingOrder="0" shrinkToFit="0" vertical="bottom" wrapText="0"/>
    </xf>
    <xf borderId="0" fillId="3" fontId="8" numFmtId="0" xfId="0" applyAlignment="1" applyFill="1" applyFont="1">
      <alignment horizontal="center" shrinkToFit="0" vertical="bottom" wrapText="0"/>
    </xf>
    <xf borderId="0" fillId="0" fontId="13" numFmtId="164" xfId="0" applyAlignment="1" applyFont="1" applyNumberFormat="1">
      <alignment shrinkToFit="0" vertical="bottom" wrapText="0"/>
    </xf>
    <xf borderId="4" fillId="3" fontId="9" numFmtId="0" xfId="0" applyAlignment="1" applyBorder="1" applyFont="1">
      <alignment horizontal="center" shrinkToFit="0" vertical="bottom" wrapText="0"/>
    </xf>
    <xf borderId="4" fillId="4" fontId="14" numFmtId="164" xfId="0" applyAlignment="1" applyBorder="1" applyFill="1" applyFont="1" applyNumberFormat="1">
      <alignment horizontal="center" shrinkToFit="0" vertical="bottom" wrapText="0"/>
    </xf>
    <xf borderId="0" fillId="0" fontId="13" numFmtId="164" xfId="0" applyAlignment="1" applyFont="1" applyNumberFormat="1">
      <alignment readingOrder="0" shrinkToFit="0" vertical="bottom" wrapText="0"/>
    </xf>
    <xf borderId="0" fillId="0" fontId="10" numFmtId="164" xfId="0" applyAlignment="1" applyFont="1" applyNumberFormat="1">
      <alignment readingOrder="0"/>
    </xf>
    <xf borderId="0" fillId="0" fontId="10" numFmtId="10" xfId="0" applyFont="1" applyNumberFormat="1"/>
    <xf borderId="0" fillId="3" fontId="5" numFmtId="0" xfId="0" applyFont="1"/>
    <xf borderId="0" fillId="3" fontId="15" numFmtId="0" xfId="0" applyFont="1"/>
    <xf borderId="0" fillId="0" fontId="16" numFmtId="0" xfId="0" applyAlignment="1" applyFont="1">
      <alignment horizontal="center" shrinkToFit="0" vertical="bottom" wrapText="0"/>
    </xf>
    <xf borderId="0" fillId="0" fontId="16" numFmtId="0" xfId="0" applyAlignment="1" applyFont="1">
      <alignment shrinkToFit="0" vertical="bottom" wrapText="0"/>
    </xf>
    <xf borderId="0" fillId="0" fontId="16" numFmtId="164" xfId="0" applyAlignment="1" applyFont="1" applyNumberFormat="1">
      <alignment shrinkToFit="0" vertical="bottom" wrapText="0"/>
    </xf>
    <xf borderId="0" fillId="0" fontId="16" numFmtId="164" xfId="0" applyAlignment="1" applyFont="1" applyNumberFormat="1">
      <alignment horizontal="center" shrinkToFit="0" vertical="bottom" wrapText="0"/>
    </xf>
    <xf borderId="5" fillId="5" fontId="17" numFmtId="0" xfId="0" applyAlignment="1" applyBorder="1" applyFill="1" applyFont="1">
      <alignment horizontal="center" shrinkToFit="0" vertical="bottom" wrapText="0"/>
    </xf>
    <xf borderId="6" fillId="5" fontId="17" numFmtId="0" xfId="0" applyAlignment="1" applyBorder="1" applyFont="1">
      <alignment horizontal="center" shrinkToFit="0" vertical="center" wrapText="0"/>
    </xf>
    <xf borderId="7" fillId="6" fontId="7" numFmtId="165" xfId="0" applyAlignment="1" applyBorder="1" applyFill="1" applyFont="1" applyNumberFormat="1">
      <alignment horizontal="center" shrinkToFit="0" vertical="center" wrapText="0"/>
    </xf>
    <xf borderId="8" fillId="6" fontId="18" numFmtId="166" xfId="0" applyAlignment="1" applyBorder="1" applyFont="1" applyNumberFormat="1">
      <alignment horizontal="center" shrinkToFit="0" vertical="center" wrapText="0"/>
    </xf>
    <xf borderId="9" fillId="5" fontId="17" numFmtId="0" xfId="0" applyAlignment="1" applyBorder="1" applyFont="1">
      <alignment horizontal="center" shrinkToFit="0" vertical="bottom" wrapText="1"/>
    </xf>
    <xf borderId="10" fillId="0" fontId="5" numFmtId="0" xfId="0" applyBorder="1" applyFont="1"/>
    <xf borderId="9" fillId="5" fontId="17" numFmtId="0" xfId="0" applyAlignment="1" applyBorder="1" applyFont="1">
      <alignment horizontal="center" shrinkToFit="0" vertical="bottom" wrapText="0"/>
    </xf>
    <xf borderId="9" fillId="5" fontId="17" numFmtId="164" xfId="0" applyAlignment="1" applyBorder="1" applyFont="1" applyNumberFormat="1">
      <alignment horizontal="center" shrinkToFit="0" vertical="bottom" wrapText="0"/>
    </xf>
    <xf borderId="0" fillId="0" fontId="8" numFmtId="0" xfId="0" applyAlignment="1" applyFont="1">
      <alignment horizontal="center" shrinkToFit="0" vertical="bottom" wrapText="0"/>
    </xf>
    <xf borderId="0" fillId="0" fontId="8" numFmtId="0" xfId="0" applyAlignment="1" applyFont="1">
      <alignment shrinkToFit="0" vertical="bottom" wrapText="0"/>
    </xf>
    <xf borderId="0" fillId="3" fontId="19" numFmtId="164" xfId="0" applyAlignment="1" applyFont="1" applyNumberFormat="1">
      <alignment horizontal="right" vertical="bottom"/>
    </xf>
    <xf borderId="0" fillId="0" fontId="18" numFmtId="164" xfId="0" applyAlignment="1" applyFont="1" applyNumberFormat="1">
      <alignment horizontal="center" shrinkToFit="0" vertical="center" wrapText="0"/>
    </xf>
    <xf borderId="0" fillId="0" fontId="8" numFmtId="164" xfId="0" applyAlignment="1" applyFont="1" applyNumberFormat="1">
      <alignment shrinkToFit="0" vertical="bottom" wrapText="0"/>
    </xf>
    <xf borderId="0" fillId="0" fontId="18" numFmtId="167" xfId="0" applyAlignment="1" applyFont="1" applyNumberFormat="1">
      <alignment horizontal="center" shrinkToFit="0" vertical="center" wrapText="0"/>
    </xf>
    <xf borderId="0" fillId="0" fontId="8" numFmtId="0" xfId="0" applyAlignment="1" applyFont="1">
      <alignment horizontal="center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7.png"/><Relationship Id="rId2" Type="http://schemas.openxmlformats.org/officeDocument/2006/relationships/image" Target="../media/image6.jpg"/><Relationship Id="rId3" Type="http://schemas.openxmlformats.org/officeDocument/2006/relationships/image" Target="../media/image3.png"/><Relationship Id="rId4" Type="http://schemas.openxmlformats.org/officeDocument/2006/relationships/image" Target="../media/image1.png"/><Relationship Id="rId5" Type="http://schemas.openxmlformats.org/officeDocument/2006/relationships/image" Target="../media/image2.png"/><Relationship Id="rId6" Type="http://schemas.openxmlformats.org/officeDocument/2006/relationships/image" Target="../media/image4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1552575</xdr:colOff>
      <xdr:row>0</xdr:row>
      <xdr:rowOff>19050</xdr:rowOff>
    </xdr:from>
    <xdr:ext cx="0" cy="200025"/>
    <xdr:pic>
      <xdr:nvPicPr>
        <xdr:cNvPr id="0" name="image7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981075</xdr:colOff>
      <xdr:row>1</xdr:row>
      <xdr:rowOff>0</xdr:rowOff>
    </xdr:from>
    <xdr:ext cx="0" cy="133350"/>
    <xdr:pic>
      <xdr:nvPicPr>
        <xdr:cNvPr id="0" name="image6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295275</xdr:colOff>
      <xdr:row>4</xdr:row>
      <xdr:rowOff>133350</xdr:rowOff>
    </xdr:from>
    <xdr:ext cx="1038225" cy="781050"/>
    <xdr:pic>
      <xdr:nvPicPr>
        <xdr:cNvPr id="0" name="image3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333375</xdr:colOff>
      <xdr:row>9</xdr:row>
      <xdr:rowOff>28575</xdr:rowOff>
    </xdr:from>
    <xdr:ext cx="1076325" cy="762000"/>
    <xdr:pic>
      <xdr:nvPicPr>
        <xdr:cNvPr id="0" name="image1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352425</xdr:colOff>
      <xdr:row>23</xdr:row>
      <xdr:rowOff>0</xdr:rowOff>
    </xdr:from>
    <xdr:ext cx="914400" cy="866775"/>
    <xdr:pic>
      <xdr:nvPicPr>
        <xdr:cNvPr id="0" name="image2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19050</xdr:colOff>
      <xdr:row>0</xdr:row>
      <xdr:rowOff>0</xdr:rowOff>
    </xdr:from>
    <xdr:ext cx="1533525" cy="476250"/>
    <xdr:pic>
      <xdr:nvPicPr>
        <xdr:cNvPr id="0" name="image4.png" title="Image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38100</xdr:colOff>
      <xdr:row>0</xdr:row>
      <xdr:rowOff>47625</xdr:rowOff>
    </xdr:from>
    <xdr:ext cx="1714500" cy="542925"/>
    <xdr:pic>
      <xdr:nvPicPr>
        <xdr:cNvPr id="0" name="image5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3.38"/>
    <col customWidth="1" min="2" max="2" width="7.25"/>
    <col customWidth="1" min="3" max="3" width="8.0"/>
    <col customWidth="1" min="4" max="4" width="5.75"/>
    <col customWidth="1" min="5" max="8" width="8.0"/>
    <col customWidth="1" min="9" max="9" width="7.0"/>
  </cols>
  <sheetData>
    <row r="1" ht="39.75" customHeight="1">
      <c r="A1" s="1" t="s">
        <v>0</v>
      </c>
      <c r="I1" s="2"/>
    </row>
    <row r="2" ht="15.75" customHeight="1">
      <c r="A2" s="3"/>
      <c r="B2" s="3"/>
      <c r="C2" s="3"/>
      <c r="D2" s="3"/>
      <c r="E2" s="3"/>
      <c r="F2" s="4"/>
      <c r="G2" s="4"/>
      <c r="H2" s="4"/>
      <c r="I2" s="2"/>
    </row>
    <row r="3" ht="20.25" customHeight="1">
      <c r="A3" s="5" t="s">
        <v>1</v>
      </c>
      <c r="B3" s="6"/>
      <c r="C3" s="6"/>
      <c r="D3" s="6"/>
      <c r="E3" s="6"/>
      <c r="F3" s="6"/>
      <c r="G3" s="6"/>
      <c r="H3" s="7"/>
      <c r="I3" s="2"/>
    </row>
    <row r="4">
      <c r="A4" s="8" t="s">
        <v>2</v>
      </c>
      <c r="B4" s="9" t="s">
        <v>3</v>
      </c>
      <c r="C4" s="9" t="s">
        <v>4</v>
      </c>
      <c r="D4" s="9" t="s">
        <v>5</v>
      </c>
      <c r="E4" s="9" t="s">
        <v>6</v>
      </c>
      <c r="F4" s="10" t="s">
        <v>7</v>
      </c>
      <c r="G4" s="11" t="s">
        <v>8</v>
      </c>
      <c r="H4" s="12" t="s">
        <v>9</v>
      </c>
      <c r="I4" s="2"/>
    </row>
    <row r="5" ht="13.5" customHeight="1">
      <c r="A5" s="13"/>
      <c r="B5" s="14" t="s">
        <v>10</v>
      </c>
      <c r="C5" s="15">
        <v>100.0</v>
      </c>
      <c r="D5" s="15">
        <v>1200.0</v>
      </c>
      <c r="E5" s="16" t="s">
        <v>11</v>
      </c>
      <c r="F5" s="17">
        <f>VLOOKUP(E5,master!A:D,4,0)</f>
        <v>2.341752727</v>
      </c>
      <c r="G5" s="18" t="s">
        <v>12</v>
      </c>
      <c r="H5" s="19">
        <f>VLOOKUP(G5,master!A:D,4,0)</f>
        <v>2.892753368</v>
      </c>
      <c r="I5" s="2"/>
    </row>
    <row r="6" ht="13.5" customHeight="1">
      <c r="A6" s="13"/>
      <c r="B6" s="14" t="s">
        <v>13</v>
      </c>
      <c r="C6" s="15">
        <v>100.0</v>
      </c>
      <c r="D6" s="15">
        <v>800.0</v>
      </c>
      <c r="E6" s="16" t="s">
        <v>14</v>
      </c>
      <c r="F6" s="17">
        <f>VLOOKUP(E6,master!A:D,4,0)</f>
        <v>3.254347539</v>
      </c>
      <c r="G6" s="18" t="s">
        <v>15</v>
      </c>
      <c r="H6" s="19">
        <f>VLOOKUP(G6,master!A:D,4,0)</f>
        <v>3.75369187</v>
      </c>
      <c r="I6" s="2"/>
    </row>
    <row r="7" ht="13.5" customHeight="1">
      <c r="A7" s="13"/>
      <c r="B7" s="14" t="s">
        <v>16</v>
      </c>
      <c r="C7" s="15">
        <v>100.0</v>
      </c>
      <c r="D7" s="15">
        <v>400.0</v>
      </c>
      <c r="E7" s="16" t="s">
        <v>17</v>
      </c>
      <c r="F7" s="17">
        <f>VLOOKUP(E7,master!A:D,4,0)</f>
        <v>3.925879571</v>
      </c>
      <c r="G7" s="18" t="s">
        <v>18</v>
      </c>
      <c r="H7" s="19">
        <f>VLOOKUP(G7,master!A:D,4,0)</f>
        <v>4.786818073</v>
      </c>
      <c r="I7" s="2"/>
    </row>
    <row r="8" ht="13.5" customHeight="1">
      <c r="A8" s="13"/>
      <c r="B8" s="14" t="s">
        <v>19</v>
      </c>
      <c r="C8" s="15">
        <v>50.0</v>
      </c>
      <c r="D8" s="15">
        <v>200.0</v>
      </c>
      <c r="E8" s="16" t="s">
        <v>20</v>
      </c>
      <c r="F8" s="17">
        <f>VLOOKUP(E8,master!A:D,4,0)</f>
        <v>4.166942352</v>
      </c>
      <c r="G8" s="18" t="s">
        <v>21</v>
      </c>
      <c r="H8" s="19">
        <f>VLOOKUP(G8,master!A:D,4,0)</f>
        <v>5.079537164</v>
      </c>
      <c r="I8" s="2"/>
    </row>
    <row r="9" ht="13.5" customHeight="1">
      <c r="A9" s="13"/>
      <c r="B9" s="14" t="s">
        <v>22</v>
      </c>
      <c r="C9" s="15">
        <v>50.0</v>
      </c>
      <c r="D9" s="15">
        <v>200.0</v>
      </c>
      <c r="E9" s="16" t="s">
        <v>23</v>
      </c>
      <c r="F9" s="17">
        <f>VLOOKUP(E9,master!A:D,4,0)</f>
        <v>5.320599945</v>
      </c>
      <c r="G9" s="18" t="s">
        <v>24</v>
      </c>
      <c r="H9" s="19">
        <f>VLOOKUP(G9,master!A:D,4,0)</f>
        <v>6.405382458</v>
      </c>
      <c r="I9" s="2"/>
    </row>
    <row r="10" ht="13.5" customHeight="1">
      <c r="A10" s="13"/>
      <c r="B10" s="14" t="s">
        <v>25</v>
      </c>
      <c r="C10" s="15">
        <v>30.0</v>
      </c>
      <c r="D10" s="15">
        <v>120.0</v>
      </c>
      <c r="E10" s="16" t="s">
        <v>26</v>
      </c>
      <c r="F10" s="17">
        <f>VLOOKUP(E10,master!A:D,4,0)</f>
        <v>7.421289891</v>
      </c>
      <c r="G10" s="18" t="s">
        <v>27</v>
      </c>
      <c r="H10" s="19">
        <f>VLOOKUP(G10,master!A:D,4,0)</f>
        <v>8.936541655</v>
      </c>
      <c r="I10" s="2"/>
    </row>
    <row r="11" ht="13.5" customHeight="1">
      <c r="A11" s="13"/>
      <c r="B11" s="14" t="s">
        <v>28</v>
      </c>
      <c r="C11" s="15">
        <v>20.0</v>
      </c>
      <c r="D11" s="15">
        <v>80.0</v>
      </c>
      <c r="E11" s="16" t="s">
        <v>29</v>
      </c>
      <c r="F11" s="17">
        <f>VLOOKUP(E11,master!A:D,4,0)</f>
        <v>9.487542296</v>
      </c>
      <c r="G11" s="18" t="s">
        <v>30</v>
      </c>
      <c r="H11" s="19">
        <f>VLOOKUP(G11,master!A:D,4,0)</f>
        <v>11.43326331</v>
      </c>
      <c r="I11" s="2"/>
    </row>
    <row r="12" ht="13.5" customHeight="1">
      <c r="A12" s="13"/>
      <c r="B12" s="14" t="s">
        <v>31</v>
      </c>
      <c r="C12" s="15">
        <v>20.0</v>
      </c>
      <c r="D12" s="15">
        <v>80.0</v>
      </c>
      <c r="E12" s="16" t="s">
        <v>32</v>
      </c>
      <c r="F12" s="17">
        <f>VLOOKUP(E12,master!A:D,4,0)</f>
        <v>12.00148272</v>
      </c>
      <c r="G12" s="18" t="s">
        <v>33</v>
      </c>
      <c r="H12" s="19">
        <f>VLOOKUP(G12,master!A:D,4,0)</f>
        <v>14.18826652</v>
      </c>
      <c r="I12" s="2"/>
    </row>
    <row r="13" ht="13.5" customHeight="1">
      <c r="A13" s="13"/>
      <c r="B13" s="14" t="s">
        <v>34</v>
      </c>
      <c r="C13" s="15">
        <v>10.0</v>
      </c>
      <c r="D13" s="15">
        <v>40.0</v>
      </c>
      <c r="E13" s="16" t="s">
        <v>35</v>
      </c>
      <c r="F13" s="17">
        <f>VLOOKUP(E13,master!A:D,4,0)</f>
        <v>17.21877005</v>
      </c>
      <c r="G13" s="18" t="s">
        <v>36</v>
      </c>
      <c r="H13" s="19">
        <f>VLOOKUP(G13,master!A:D,4,0)</f>
        <v>21.24796224</v>
      </c>
      <c r="I13" s="2"/>
    </row>
    <row r="14" ht="13.5" customHeight="1">
      <c r="A14" s="2"/>
      <c r="B14" s="14" t="s">
        <v>37</v>
      </c>
      <c r="C14" s="15" t="s">
        <v>38</v>
      </c>
      <c r="D14" s="15">
        <v>30.0</v>
      </c>
      <c r="E14" s="16" t="s">
        <v>39</v>
      </c>
      <c r="F14" s="17">
        <f>VLOOKUP(E14,master!A:D,4,0)</f>
        <v>49.00461956</v>
      </c>
      <c r="G14" s="18" t="s">
        <v>40</v>
      </c>
      <c r="H14" s="19">
        <f>VLOOKUP(G14,master!A:D,4,0)</f>
        <v>60.19682009</v>
      </c>
      <c r="I14" s="2"/>
    </row>
    <row r="15" ht="13.5" customHeight="1">
      <c r="A15" s="20" t="s">
        <v>41</v>
      </c>
      <c r="B15" s="14" t="s">
        <v>42</v>
      </c>
      <c r="C15" s="15" t="s">
        <v>38</v>
      </c>
      <c r="D15" s="15">
        <v>15.0</v>
      </c>
      <c r="E15" s="16" t="s">
        <v>43</v>
      </c>
      <c r="F15" s="17">
        <f>VLOOKUP(E15,master!A:D,4,0)</f>
        <v>68.78726446</v>
      </c>
      <c r="G15" s="18" t="s">
        <v>44</v>
      </c>
      <c r="H15" s="19">
        <f>VLOOKUP(G15,master!A:D,4,0)</f>
        <v>79.91231179</v>
      </c>
      <c r="I15" s="2"/>
    </row>
    <row r="16" ht="13.5" customHeight="1">
      <c r="A16" s="20" t="s">
        <v>45</v>
      </c>
      <c r="B16" s="14" t="s">
        <v>46</v>
      </c>
      <c r="C16" s="15" t="s">
        <v>38</v>
      </c>
      <c r="D16" s="15">
        <v>10.0</v>
      </c>
      <c r="E16" s="16" t="s">
        <v>47</v>
      </c>
      <c r="F16" s="17">
        <f>VLOOKUP(E16,master!A:D,4,0)</f>
        <v>121.9261107</v>
      </c>
      <c r="G16" s="18" t="s">
        <v>48</v>
      </c>
      <c r="H16" s="19">
        <f>VLOOKUP(G16,master!A:D,4,0)</f>
        <v>140.7806639</v>
      </c>
      <c r="I16" s="2"/>
    </row>
    <row r="17" ht="13.5" customHeight="1">
      <c r="A17" s="2"/>
      <c r="B17" s="14" t="s">
        <v>49</v>
      </c>
      <c r="C17" s="15" t="s">
        <v>38</v>
      </c>
      <c r="D17" s="15">
        <v>10.0</v>
      </c>
      <c r="E17" s="16" t="s">
        <v>50</v>
      </c>
      <c r="F17" s="17">
        <f>VLOOKUP(E17,master!A:D,4,0)</f>
        <v>121.9261107</v>
      </c>
      <c r="G17" s="18" t="s">
        <v>51</v>
      </c>
      <c r="H17" s="19">
        <f>VLOOKUP(G17,master!A:D,4,0)</f>
        <v>140.7806639</v>
      </c>
      <c r="I17" s="2"/>
    </row>
    <row r="18" ht="13.5" customHeight="1">
      <c r="A18" s="2"/>
      <c r="B18" s="14" t="s">
        <v>52</v>
      </c>
      <c r="C18" s="15" t="s">
        <v>38</v>
      </c>
      <c r="D18" s="15">
        <v>4.0</v>
      </c>
      <c r="E18" s="16" t="s">
        <v>53</v>
      </c>
      <c r="F18" s="17">
        <f>VLOOKUP(E18,master!A:D,4,0)</f>
        <v>223.29301</v>
      </c>
      <c r="G18" s="18" t="s">
        <v>54</v>
      </c>
      <c r="H18" s="19">
        <f>VLOOKUP(G18,master!A:D,4,0)</f>
        <v>261.8974924</v>
      </c>
      <c r="I18" s="2"/>
    </row>
    <row r="19" ht="13.5" customHeight="1">
      <c r="A19" s="2"/>
      <c r="B19" s="14" t="s">
        <v>55</v>
      </c>
      <c r="C19" s="15" t="s">
        <v>38</v>
      </c>
      <c r="D19" s="15">
        <v>3.0</v>
      </c>
      <c r="E19" s="16" t="s">
        <v>56</v>
      </c>
      <c r="F19" s="17">
        <f>VLOOKUP(E19,master!A:D,4,0)</f>
        <v>267.3558425</v>
      </c>
      <c r="G19" s="18" t="s">
        <v>57</v>
      </c>
      <c r="H19" s="19">
        <f>VLOOKUP(G19,master!A:D,4,0)</f>
        <v>322.2492814</v>
      </c>
      <c r="I19" s="2"/>
    </row>
    <row r="20" ht="13.5" customHeight="1">
      <c r="A20" s="2"/>
      <c r="B20" s="2"/>
      <c r="C20" s="2"/>
      <c r="D20" s="2"/>
      <c r="E20" s="16"/>
      <c r="F20" s="21"/>
      <c r="G20" s="21"/>
      <c r="H20" s="21"/>
      <c r="I20" s="2"/>
    </row>
    <row r="21" ht="20.25" customHeight="1">
      <c r="A21" s="5" t="s">
        <v>58</v>
      </c>
      <c r="B21" s="6"/>
      <c r="C21" s="6"/>
      <c r="D21" s="6"/>
      <c r="E21" s="6"/>
      <c r="F21" s="6"/>
      <c r="G21" s="6"/>
      <c r="H21" s="7"/>
      <c r="I21" s="2"/>
    </row>
    <row r="22" ht="25.5" customHeight="1">
      <c r="A22" s="8" t="s">
        <v>59</v>
      </c>
      <c r="B22" s="9" t="s">
        <v>3</v>
      </c>
      <c r="C22" s="9" t="s">
        <v>4</v>
      </c>
      <c r="D22" s="9" t="s">
        <v>5</v>
      </c>
      <c r="E22" s="9" t="s">
        <v>6</v>
      </c>
      <c r="F22" s="10" t="s">
        <v>7</v>
      </c>
      <c r="G22" s="10"/>
      <c r="H22" s="10"/>
      <c r="I22" s="2"/>
    </row>
    <row r="23" ht="12.75" customHeight="1">
      <c r="A23" s="13"/>
      <c r="B23" s="14" t="s">
        <v>10</v>
      </c>
      <c r="C23" s="15">
        <v>100.0</v>
      </c>
      <c r="D23" s="15">
        <v>1200.0</v>
      </c>
      <c r="E23" s="16" t="s">
        <v>60</v>
      </c>
      <c r="F23" s="17">
        <f>VLOOKUP(E23,master!A:D,4,0)</f>
        <v>2.27</v>
      </c>
      <c r="G23" s="22"/>
      <c r="H23" s="22"/>
      <c r="I23" s="2"/>
    </row>
    <row r="24" ht="12.75" customHeight="1">
      <c r="A24" s="13"/>
      <c r="B24" s="14" t="s">
        <v>13</v>
      </c>
      <c r="C24" s="15">
        <v>100.0</v>
      </c>
      <c r="D24" s="15">
        <v>1200.0</v>
      </c>
      <c r="E24" s="16" t="s">
        <v>61</v>
      </c>
      <c r="F24" s="17">
        <f>VLOOKUP(E24,master!A:D,4,0)</f>
        <v>3.11</v>
      </c>
      <c r="G24" s="22"/>
      <c r="H24" s="22"/>
      <c r="I24" s="2"/>
    </row>
    <row r="25" ht="12.75" customHeight="1">
      <c r="A25" s="13"/>
      <c r="B25" s="14" t="s">
        <v>16</v>
      </c>
      <c r="C25" s="15">
        <v>100.0</v>
      </c>
      <c r="D25" s="15">
        <v>1200.0</v>
      </c>
      <c r="E25" s="16" t="s">
        <v>62</v>
      </c>
      <c r="F25" s="17">
        <f>VLOOKUP(E25,master!A:D,4,0)</f>
        <v>3.74</v>
      </c>
      <c r="G25" s="22"/>
      <c r="H25" s="22"/>
      <c r="I25" s="2"/>
    </row>
    <row r="26" ht="12.75" customHeight="1">
      <c r="A26" s="13"/>
      <c r="B26" s="14" t="s">
        <v>19</v>
      </c>
      <c r="C26" s="15">
        <v>50.0</v>
      </c>
      <c r="D26" s="15">
        <v>600.0</v>
      </c>
      <c r="E26" s="16" t="s">
        <v>63</v>
      </c>
      <c r="F26" s="17">
        <f>VLOOKUP(E26,master!A:D,4,0)</f>
        <v>3.76</v>
      </c>
      <c r="G26" s="22"/>
      <c r="H26" s="22"/>
      <c r="I26" s="2"/>
    </row>
    <row r="27" ht="12.75" customHeight="1">
      <c r="A27" s="13"/>
      <c r="B27" s="14" t="s">
        <v>22</v>
      </c>
      <c r="C27" s="15">
        <v>50.0</v>
      </c>
      <c r="D27" s="15">
        <v>400.0</v>
      </c>
      <c r="E27" s="16" t="s">
        <v>64</v>
      </c>
      <c r="F27" s="17">
        <f>VLOOKUP(E27,master!A:D,4,0)</f>
        <v>4.3</v>
      </c>
      <c r="G27" s="22"/>
      <c r="H27" s="22"/>
      <c r="I27" s="2"/>
    </row>
    <row r="28" ht="12.75" customHeight="1">
      <c r="A28" s="13"/>
      <c r="B28" s="14" t="s">
        <v>25</v>
      </c>
      <c r="C28" s="15">
        <v>30.0</v>
      </c>
      <c r="D28" s="15">
        <v>240.0</v>
      </c>
      <c r="E28" s="16" t="s">
        <v>65</v>
      </c>
      <c r="F28" s="17">
        <f>VLOOKUP(E28,master!A:D,4,0)</f>
        <v>5.96</v>
      </c>
      <c r="G28" s="22"/>
      <c r="H28" s="22"/>
      <c r="I28" s="2"/>
    </row>
    <row r="29" ht="12.75" customHeight="1">
      <c r="A29" s="13"/>
      <c r="B29" s="14" t="s">
        <v>28</v>
      </c>
      <c r="C29" s="15">
        <v>20.0</v>
      </c>
      <c r="D29" s="15">
        <v>160.0</v>
      </c>
      <c r="E29" s="16" t="s">
        <v>66</v>
      </c>
      <c r="F29" s="17">
        <f>VLOOKUP(E29,master!A:D,4,0)</f>
        <v>7.6</v>
      </c>
      <c r="G29" s="22"/>
      <c r="H29" s="22"/>
      <c r="I29" s="2"/>
    </row>
    <row r="30" ht="12.75" customHeight="1">
      <c r="A30" s="13"/>
      <c r="B30" s="14" t="s">
        <v>31</v>
      </c>
      <c r="C30" s="15">
        <v>20.0</v>
      </c>
      <c r="D30" s="15">
        <v>160.0</v>
      </c>
      <c r="E30" s="16" t="s">
        <v>67</v>
      </c>
      <c r="F30" s="17">
        <f>VLOOKUP(E30,master!A:D,4,0)</f>
        <v>9.63</v>
      </c>
      <c r="G30" s="22"/>
      <c r="H30" s="22"/>
      <c r="I30" s="2"/>
    </row>
    <row r="31" ht="12.75" customHeight="1">
      <c r="A31" s="13"/>
      <c r="B31" s="14" t="s">
        <v>34</v>
      </c>
      <c r="C31" s="15">
        <v>20.0</v>
      </c>
      <c r="D31" s="15">
        <v>80.0</v>
      </c>
      <c r="E31" s="16" t="s">
        <v>68</v>
      </c>
      <c r="F31" s="17">
        <f>VLOOKUP(E31,master!A:D,4,0)</f>
        <v>13.82</v>
      </c>
      <c r="G31" s="22"/>
      <c r="H31" s="22"/>
      <c r="I31" s="2"/>
    </row>
    <row r="32" ht="12.75" customHeight="1">
      <c r="A32" s="2"/>
      <c r="B32" s="14" t="s">
        <v>37</v>
      </c>
      <c r="C32" s="15" t="s">
        <v>38</v>
      </c>
      <c r="D32" s="15">
        <v>60.0</v>
      </c>
      <c r="E32" s="16" t="s">
        <v>69</v>
      </c>
      <c r="F32" s="17">
        <f>VLOOKUP(E32,master!A:D,4,0)</f>
        <v>32.96</v>
      </c>
      <c r="G32" s="22"/>
      <c r="H32" s="22"/>
      <c r="I32" s="2"/>
    </row>
    <row r="33" ht="12.75" customHeight="1">
      <c r="A33" s="3" t="s">
        <v>41</v>
      </c>
      <c r="B33" s="14" t="s">
        <v>42</v>
      </c>
      <c r="C33" s="15">
        <v>12.0</v>
      </c>
      <c r="D33" s="15">
        <v>24.0</v>
      </c>
      <c r="E33" s="16" t="s">
        <v>70</v>
      </c>
      <c r="F33" s="17">
        <f>VLOOKUP(E33,master!A:D,4,0)</f>
        <v>46.24</v>
      </c>
      <c r="G33" s="22"/>
      <c r="H33" s="22"/>
      <c r="I33" s="2"/>
    </row>
    <row r="34" ht="12.75" customHeight="1">
      <c r="A34" s="3" t="s">
        <v>45</v>
      </c>
      <c r="B34" s="14" t="s">
        <v>46</v>
      </c>
      <c r="C34" s="15" t="s">
        <v>38</v>
      </c>
      <c r="D34" s="15">
        <v>20.0</v>
      </c>
      <c r="E34" s="16" t="s">
        <v>71</v>
      </c>
      <c r="F34" s="17">
        <f>VLOOKUP(E34,master!A:D,4,0)</f>
        <v>81.97</v>
      </c>
      <c r="G34" s="22"/>
      <c r="H34" s="22"/>
      <c r="I34" s="2"/>
    </row>
    <row r="35" ht="12.75" customHeight="1">
      <c r="A35" s="2"/>
      <c r="B35" s="14" t="s">
        <v>49</v>
      </c>
      <c r="C35" s="15" t="s">
        <v>38</v>
      </c>
      <c r="D35" s="15">
        <v>20.0</v>
      </c>
      <c r="E35" s="16" t="s">
        <v>72</v>
      </c>
      <c r="F35" s="17">
        <f>VLOOKUP(E35,master!A:D,4,0)</f>
        <v>81.97</v>
      </c>
      <c r="G35" s="22"/>
      <c r="H35" s="22"/>
      <c r="I35" s="2"/>
    </row>
    <row r="36" ht="12.75" customHeight="1">
      <c r="A36" s="2"/>
      <c r="B36" s="14" t="s">
        <v>52</v>
      </c>
      <c r="C36" s="15" t="s">
        <v>38</v>
      </c>
      <c r="D36" s="15">
        <v>12.0</v>
      </c>
      <c r="E36" s="16" t="s">
        <v>73</v>
      </c>
      <c r="F36" s="17">
        <f>VLOOKUP(E36,master!A:D,4,0)</f>
        <v>150.1</v>
      </c>
      <c r="G36" s="22"/>
      <c r="H36" s="22"/>
      <c r="I36" s="2"/>
    </row>
    <row r="37" ht="12.75" customHeight="1">
      <c r="A37" s="2"/>
      <c r="B37" s="14" t="s">
        <v>55</v>
      </c>
      <c r="C37" s="15">
        <v>4.0</v>
      </c>
      <c r="D37" s="15">
        <v>8.0</v>
      </c>
      <c r="E37" s="16" t="s">
        <v>74</v>
      </c>
      <c r="F37" s="17">
        <f>VLOOKUP(E37,master!A:D,4,0)</f>
        <v>179.62</v>
      </c>
      <c r="G37" s="22"/>
      <c r="H37" s="22"/>
      <c r="I37" s="2"/>
    </row>
    <row r="38" ht="12.75" customHeight="1">
      <c r="A38" s="2"/>
      <c r="B38" s="2"/>
      <c r="C38" s="2"/>
      <c r="D38" s="2"/>
      <c r="E38" s="16"/>
      <c r="F38" s="21"/>
      <c r="G38" s="21"/>
      <c r="H38" s="21"/>
      <c r="I38" s="2"/>
    </row>
    <row r="39" ht="12.75" customHeight="1">
      <c r="A39" s="23"/>
      <c r="I39" s="2"/>
    </row>
    <row r="40" ht="18.0" customHeight="1">
      <c r="A40" s="24" t="s">
        <v>75</v>
      </c>
      <c r="B40" s="2"/>
      <c r="C40" s="2"/>
      <c r="D40" s="2"/>
      <c r="E40" s="16"/>
      <c r="F40" s="21"/>
      <c r="G40" s="21"/>
      <c r="H40" s="21"/>
      <c r="I40" s="2"/>
    </row>
    <row r="41" ht="18.0" customHeight="1">
      <c r="A41" s="13" t="s">
        <v>76</v>
      </c>
      <c r="B41" s="2"/>
      <c r="C41" s="2"/>
      <c r="D41" s="2"/>
      <c r="E41" s="16"/>
      <c r="F41" s="21"/>
      <c r="G41" s="21"/>
      <c r="H41" s="21"/>
      <c r="I41" s="2"/>
    </row>
    <row r="42" ht="18.0" customHeight="1">
      <c r="A42" s="13" t="s">
        <v>77</v>
      </c>
      <c r="B42" s="2"/>
      <c r="C42" s="2"/>
      <c r="D42" s="2"/>
      <c r="E42" s="16"/>
      <c r="F42" s="21"/>
      <c r="G42" s="21"/>
      <c r="H42" s="21"/>
      <c r="I42" s="2"/>
    </row>
    <row r="43" ht="18.0" customHeight="1">
      <c r="A43" s="13" t="s">
        <v>78</v>
      </c>
      <c r="B43" s="2"/>
      <c r="C43" s="2"/>
      <c r="D43" s="2"/>
      <c r="E43" s="16"/>
      <c r="F43" s="21"/>
      <c r="G43" s="21"/>
      <c r="H43" s="21"/>
      <c r="I43" s="2"/>
    </row>
    <row r="44" ht="18.0" customHeight="1">
      <c r="B44" s="2"/>
      <c r="C44" s="2"/>
      <c r="D44" s="2"/>
      <c r="E44" s="16"/>
      <c r="F44" s="21"/>
      <c r="G44" s="21"/>
      <c r="H44" s="21"/>
      <c r="I44" s="2"/>
    </row>
    <row r="45" ht="12.75" customHeight="1">
      <c r="A45" s="2"/>
      <c r="B45" s="2"/>
      <c r="C45" s="2"/>
      <c r="D45" s="2"/>
      <c r="E45" s="2"/>
      <c r="F45" s="2"/>
      <c r="G45" s="2"/>
      <c r="H45" s="2"/>
      <c r="I45" s="2"/>
    </row>
  </sheetData>
  <mergeCells count="4">
    <mergeCell ref="A1:H1"/>
    <mergeCell ref="A3:H3"/>
    <mergeCell ref="A21:H21"/>
    <mergeCell ref="A39:H39"/>
  </mergeCells>
  <printOptions horizontalCentered="1"/>
  <pageMargins bottom="0.75" footer="0.0" header="0.0" left="0.7" right="0.7" top="0.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25"/>
    <col customWidth="1" min="2" max="2" width="7.75"/>
    <col customWidth="1" min="3" max="5" width="7.0"/>
  </cols>
  <sheetData>
    <row r="1" ht="12.75" customHeight="1">
      <c r="A1" s="25" t="s">
        <v>11</v>
      </c>
      <c r="B1" s="26">
        <v>1.885469184</v>
      </c>
      <c r="C1" s="17">
        <v>2.1682895616</v>
      </c>
      <c r="D1" s="17">
        <f t="shared" ref="D1:D30" si="1">C1*1.08</f>
        <v>2.341752727</v>
      </c>
      <c r="E1" s="17"/>
    </row>
    <row r="2" ht="12.75" customHeight="1">
      <c r="A2" s="25" t="s">
        <v>14</v>
      </c>
      <c r="B2" s="26">
        <v>2.620247616</v>
      </c>
      <c r="C2" s="17">
        <v>3.0132847583999998</v>
      </c>
      <c r="D2" s="17">
        <f t="shared" si="1"/>
        <v>3.254347539</v>
      </c>
      <c r="E2" s="17"/>
    </row>
    <row r="3" ht="12.75" customHeight="1">
      <c r="A3" s="25" t="s">
        <v>17</v>
      </c>
      <c r="B3" s="26">
        <v>3.1609336319999994</v>
      </c>
      <c r="C3" s="17">
        <v>3.635073676799999</v>
      </c>
      <c r="D3" s="17">
        <f t="shared" si="1"/>
        <v>3.925879571</v>
      </c>
      <c r="E3" s="17"/>
    </row>
    <row r="4" ht="12.75" customHeight="1">
      <c r="A4" s="25" t="s">
        <v>20</v>
      </c>
      <c r="B4" s="26">
        <v>3.355026048</v>
      </c>
      <c r="C4" s="17">
        <v>3.8582799551999996</v>
      </c>
      <c r="D4" s="17">
        <f t="shared" si="1"/>
        <v>4.166942352</v>
      </c>
      <c r="E4" s="17"/>
    </row>
    <row r="5" ht="12.75" customHeight="1">
      <c r="A5" s="25" t="s">
        <v>23</v>
      </c>
      <c r="B5" s="26">
        <v>4.283896896</v>
      </c>
      <c r="C5" s="17">
        <v>4.926481430399999</v>
      </c>
      <c r="D5" s="17">
        <f t="shared" si="1"/>
        <v>5.320599945</v>
      </c>
      <c r="E5" s="17"/>
    </row>
    <row r="6" ht="12.75" customHeight="1">
      <c r="A6" s="25" t="s">
        <v>26</v>
      </c>
      <c r="B6" s="26">
        <v>5.975273664</v>
      </c>
      <c r="C6" s="17">
        <v>6.8715647136</v>
      </c>
      <c r="D6" s="17">
        <f t="shared" si="1"/>
        <v>7.421289891</v>
      </c>
      <c r="E6" s="17"/>
    </row>
    <row r="7" ht="12.75" customHeight="1">
      <c r="A7" s="25" t="s">
        <v>29</v>
      </c>
      <c r="B7" s="26">
        <v>7.638922944</v>
      </c>
      <c r="C7" s="17">
        <v>8.7847613856</v>
      </c>
      <c r="D7" s="17">
        <f t="shared" si="1"/>
        <v>9.487542296</v>
      </c>
      <c r="E7" s="17"/>
    </row>
    <row r="8" ht="12.75" customHeight="1">
      <c r="A8" s="25" t="s">
        <v>32</v>
      </c>
      <c r="B8" s="26">
        <v>9.663029567999999</v>
      </c>
      <c r="C8" s="17">
        <v>11.112484003199999</v>
      </c>
      <c r="D8" s="17">
        <f t="shared" si="1"/>
        <v>12.00148272</v>
      </c>
      <c r="E8" s="17"/>
    </row>
    <row r="9" ht="12.75" customHeight="1">
      <c r="A9" s="25" t="s">
        <v>35</v>
      </c>
      <c r="B9" s="26">
        <v>13.863743999999999</v>
      </c>
      <c r="C9" s="17">
        <v>15.943305599999997</v>
      </c>
      <c r="D9" s="17">
        <f t="shared" si="1"/>
        <v>17.21877005</v>
      </c>
      <c r="E9" s="17"/>
    </row>
    <row r="10" ht="12.75" customHeight="1">
      <c r="A10" s="25" t="s">
        <v>39</v>
      </c>
      <c r="B10" s="26">
        <v>39.456215424</v>
      </c>
      <c r="C10" s="17">
        <v>45.37464773759999</v>
      </c>
      <c r="D10" s="17">
        <f t="shared" si="1"/>
        <v>49.00461956</v>
      </c>
      <c r="E10" s="17"/>
    </row>
    <row r="11" ht="12.75" customHeight="1">
      <c r="A11" s="25" t="s">
        <v>43</v>
      </c>
      <c r="B11" s="26">
        <v>55.3842709056</v>
      </c>
      <c r="C11" s="17">
        <v>63.69191154143999</v>
      </c>
      <c r="D11" s="17">
        <f t="shared" si="1"/>
        <v>68.78726446</v>
      </c>
      <c r="E11" s="17"/>
    </row>
    <row r="12" ht="12.75" customHeight="1">
      <c r="A12" s="25" t="s">
        <v>47</v>
      </c>
      <c r="B12" s="26">
        <v>98.169171264</v>
      </c>
      <c r="C12" s="17">
        <v>112.89454695359998</v>
      </c>
      <c r="D12" s="17">
        <f t="shared" si="1"/>
        <v>121.9261107</v>
      </c>
      <c r="E12" s="17"/>
    </row>
    <row r="13" ht="12.75" customHeight="1">
      <c r="A13" s="25" t="s">
        <v>50</v>
      </c>
      <c r="B13" s="26">
        <v>98.169171264</v>
      </c>
      <c r="C13" s="17">
        <v>112.89454695359998</v>
      </c>
      <c r="D13" s="17">
        <f t="shared" si="1"/>
        <v>121.9261107</v>
      </c>
      <c r="E13" s="17"/>
    </row>
    <row r="14" ht="12.75" customHeight="1">
      <c r="A14" s="25" t="s">
        <v>53</v>
      </c>
      <c r="B14" s="26">
        <v>179.78503219200002</v>
      </c>
      <c r="C14" s="17">
        <v>206.7527870208</v>
      </c>
      <c r="D14" s="17">
        <f t="shared" si="1"/>
        <v>223.29301</v>
      </c>
      <c r="E14" s="17"/>
    </row>
    <row r="15" ht="12.75" customHeight="1">
      <c r="A15" s="25" t="s">
        <v>56</v>
      </c>
      <c r="B15" s="26">
        <v>215.26235308800003</v>
      </c>
      <c r="C15" s="17">
        <v>247.5517060512</v>
      </c>
      <c r="D15" s="17">
        <f t="shared" si="1"/>
        <v>267.3558425</v>
      </c>
      <c r="E15" s="17"/>
    </row>
    <row r="16" ht="12.75" customHeight="1">
      <c r="A16" s="27" t="s">
        <v>12</v>
      </c>
      <c r="B16" s="28">
        <v>2.3291089919999997</v>
      </c>
      <c r="C16" s="17">
        <v>2.6784753407999995</v>
      </c>
      <c r="D16" s="17">
        <f t="shared" si="1"/>
        <v>2.892753368</v>
      </c>
      <c r="E16" s="17"/>
    </row>
    <row r="17" ht="12.75" customHeight="1">
      <c r="A17" s="27" t="s">
        <v>15</v>
      </c>
      <c r="B17" s="28">
        <v>3.022296192</v>
      </c>
      <c r="C17" s="17">
        <v>3.4756406208</v>
      </c>
      <c r="D17" s="17">
        <f t="shared" si="1"/>
        <v>3.75369187</v>
      </c>
      <c r="E17" s="17"/>
    </row>
    <row r="18" ht="12.75" customHeight="1">
      <c r="A18" s="27" t="s">
        <v>18</v>
      </c>
      <c r="B18" s="28">
        <v>3.854120832</v>
      </c>
      <c r="C18" s="17">
        <v>4.4322389568</v>
      </c>
      <c r="D18" s="17">
        <f t="shared" si="1"/>
        <v>4.786818073</v>
      </c>
      <c r="E18" s="17"/>
    </row>
    <row r="19" ht="12.75" customHeight="1">
      <c r="A19" s="27" t="s">
        <v>21</v>
      </c>
      <c r="B19" s="28">
        <v>4.089804480000001</v>
      </c>
      <c r="C19" s="17">
        <v>4.703275152000001</v>
      </c>
      <c r="D19" s="17">
        <f t="shared" si="1"/>
        <v>5.079537164</v>
      </c>
      <c r="E19" s="17"/>
    </row>
    <row r="20" ht="12.75" customHeight="1">
      <c r="A20" s="27" t="s">
        <v>24</v>
      </c>
      <c r="B20" s="28">
        <v>5.157312768000001</v>
      </c>
      <c r="C20" s="17">
        <v>5.9309096832</v>
      </c>
      <c r="D20" s="17">
        <f t="shared" si="1"/>
        <v>6.405382458</v>
      </c>
      <c r="E20" s="17"/>
    </row>
    <row r="21" ht="12.75" customHeight="1">
      <c r="A21" s="27" t="s">
        <v>27</v>
      </c>
      <c r="B21" s="28">
        <v>7.1952831360000005</v>
      </c>
      <c r="C21" s="17">
        <v>8.2745756064</v>
      </c>
      <c r="D21" s="17">
        <f t="shared" si="1"/>
        <v>8.936541655</v>
      </c>
      <c r="E21" s="17"/>
    </row>
    <row r="22" ht="12.75" customHeight="1">
      <c r="A22" s="27" t="s">
        <v>30</v>
      </c>
      <c r="B22" s="28">
        <v>9.205526016</v>
      </c>
      <c r="C22" s="17">
        <v>10.5863549184</v>
      </c>
      <c r="D22" s="17">
        <f t="shared" si="1"/>
        <v>11.43326331</v>
      </c>
      <c r="E22" s="17"/>
    </row>
    <row r="23" ht="12.75" customHeight="1">
      <c r="A23" s="27" t="s">
        <v>33</v>
      </c>
      <c r="B23" s="28">
        <v>11.423725056</v>
      </c>
      <c r="C23" s="17">
        <v>13.1372838144</v>
      </c>
      <c r="D23" s="17">
        <f t="shared" si="1"/>
        <v>14.18826652</v>
      </c>
      <c r="E23" s="17"/>
    </row>
    <row r="24" ht="12.75" customHeight="1">
      <c r="A24" s="27" t="s">
        <v>36</v>
      </c>
      <c r="B24" s="28">
        <v>17.107860096</v>
      </c>
      <c r="C24" s="17">
        <v>19.6740391104</v>
      </c>
      <c r="D24" s="17">
        <f t="shared" si="1"/>
        <v>21.24796224</v>
      </c>
      <c r="E24" s="17"/>
    </row>
    <row r="25" ht="12.75" customHeight="1">
      <c r="A25" s="27" t="s">
        <v>40</v>
      </c>
      <c r="B25" s="28">
        <v>48.467649023999996</v>
      </c>
      <c r="C25" s="17">
        <v>55.73779637759999</v>
      </c>
      <c r="D25" s="17">
        <f t="shared" si="1"/>
        <v>60.19682009</v>
      </c>
      <c r="E25" s="17"/>
    </row>
    <row r="26" ht="12.75" customHeight="1">
      <c r="A26" s="27" t="s">
        <v>44</v>
      </c>
      <c r="B26" s="28">
        <v>64.34163590399999</v>
      </c>
      <c r="C26" s="17">
        <v>73.99288128959998</v>
      </c>
      <c r="D26" s="17">
        <f t="shared" si="1"/>
        <v>79.91231179</v>
      </c>
      <c r="E26" s="17"/>
    </row>
    <row r="27" ht="12.75" customHeight="1">
      <c r="A27" s="27" t="s">
        <v>48</v>
      </c>
      <c r="B27" s="28">
        <v>113.349970944</v>
      </c>
      <c r="C27" s="17">
        <v>130.35246658559998</v>
      </c>
      <c r="D27" s="17">
        <f t="shared" si="1"/>
        <v>140.7806639</v>
      </c>
      <c r="E27" s="17"/>
    </row>
    <row r="28" ht="12.75" customHeight="1">
      <c r="A28" s="27" t="s">
        <v>51</v>
      </c>
      <c r="B28" s="28">
        <v>113.349970944</v>
      </c>
      <c r="C28" s="17">
        <v>130.35246658559998</v>
      </c>
      <c r="D28" s="17">
        <f t="shared" si="1"/>
        <v>140.7806639</v>
      </c>
      <c r="E28" s="17"/>
    </row>
    <row r="29" ht="12.75" customHeight="1">
      <c r="A29" s="27" t="s">
        <v>54</v>
      </c>
      <c r="B29" s="28">
        <v>210.86754624</v>
      </c>
      <c r="C29" s="17">
        <v>242.49767817599997</v>
      </c>
      <c r="D29" s="17">
        <f t="shared" si="1"/>
        <v>261.8974924</v>
      </c>
      <c r="E29" s="17"/>
    </row>
    <row r="30" ht="12.75" customHeight="1">
      <c r="A30" s="27" t="s">
        <v>57</v>
      </c>
      <c r="B30" s="28">
        <v>259.45996896</v>
      </c>
      <c r="C30" s="17">
        <v>298.378964304</v>
      </c>
      <c r="D30" s="17">
        <f t="shared" si="1"/>
        <v>322.2492814</v>
      </c>
      <c r="E30" s="17"/>
    </row>
    <row r="31" ht="12.75" customHeight="1">
      <c r="A31" s="25" t="s">
        <v>60</v>
      </c>
      <c r="B31" s="29">
        <v>1.8161504640000001</v>
      </c>
      <c r="C31" s="17">
        <v>2.0885730336</v>
      </c>
      <c r="D31" s="30">
        <v>2.27</v>
      </c>
      <c r="E31" s="31">
        <f>(D31-C31)/C31</f>
        <v>0.08686646982</v>
      </c>
    </row>
    <row r="32" ht="12.75" customHeight="1">
      <c r="A32" s="25" t="s">
        <v>61</v>
      </c>
      <c r="B32" s="29">
        <v>2.49547392</v>
      </c>
      <c r="C32" s="17">
        <v>2.8697950079999996</v>
      </c>
      <c r="D32" s="30">
        <v>3.11</v>
      </c>
      <c r="E32" s="17"/>
    </row>
    <row r="33" ht="12.75" customHeight="1">
      <c r="A33" s="25" t="s">
        <v>62</v>
      </c>
      <c r="B33" s="29">
        <v>2.994568704</v>
      </c>
      <c r="C33" s="17">
        <v>3.4437540096</v>
      </c>
      <c r="D33" s="30">
        <v>3.74</v>
      </c>
      <c r="E33" s="17"/>
    </row>
    <row r="34" ht="12.75" customHeight="1">
      <c r="A34" s="25" t="s">
        <v>63</v>
      </c>
      <c r="B34" s="29">
        <v>3.0084324479999998</v>
      </c>
      <c r="C34" s="17">
        <v>3.4596973151999992</v>
      </c>
      <c r="D34" s="30">
        <v>3.76</v>
      </c>
      <c r="E34" s="17"/>
    </row>
    <row r="35" ht="12.75" customHeight="1">
      <c r="A35" s="25" t="s">
        <v>64</v>
      </c>
      <c r="B35" s="29">
        <v>3.452072256</v>
      </c>
      <c r="C35" s="17">
        <v>3.9698830943999996</v>
      </c>
      <c r="D35" s="30">
        <v>4.3</v>
      </c>
      <c r="E35" s="17"/>
    </row>
    <row r="36" ht="12.75" customHeight="1">
      <c r="A36" s="25" t="s">
        <v>65</v>
      </c>
      <c r="B36" s="29">
        <v>4.782991679999999</v>
      </c>
      <c r="C36" s="17">
        <v>5.500440431999999</v>
      </c>
      <c r="D36" s="30">
        <v>5.96</v>
      </c>
      <c r="E36" s="17"/>
    </row>
    <row r="37" ht="12.75" customHeight="1">
      <c r="A37" s="25" t="s">
        <v>66</v>
      </c>
      <c r="B37" s="29">
        <v>6.10004736</v>
      </c>
      <c r="C37" s="17">
        <v>7.0150544639999985</v>
      </c>
      <c r="D37" s="30">
        <v>7.6</v>
      </c>
      <c r="E37" s="17"/>
    </row>
    <row r="38" ht="12.75" customHeight="1">
      <c r="A38" s="25" t="s">
        <v>67</v>
      </c>
      <c r="B38" s="29">
        <v>7.735969152</v>
      </c>
      <c r="C38" s="17">
        <v>8.8963645248</v>
      </c>
      <c r="D38" s="30">
        <v>9.63</v>
      </c>
      <c r="E38" s="17"/>
    </row>
    <row r="39" ht="12.75" customHeight="1">
      <c r="A39" s="25" t="s">
        <v>68</v>
      </c>
      <c r="B39" s="29">
        <v>11.0909952</v>
      </c>
      <c r="C39" s="17">
        <v>12.75464448</v>
      </c>
      <c r="D39" s="30">
        <v>13.82</v>
      </c>
      <c r="E39" s="17"/>
    </row>
    <row r="40" ht="12.75" customHeight="1">
      <c r="A40" s="25" t="s">
        <v>69</v>
      </c>
      <c r="B40" s="29">
        <v>26.438159808</v>
      </c>
      <c r="C40" s="17">
        <v>30.4038837792</v>
      </c>
      <c r="D40" s="30">
        <v>32.96</v>
      </c>
      <c r="E40" s="17"/>
    </row>
    <row r="41" ht="12.75" customHeight="1">
      <c r="A41" s="25" t="s">
        <v>70</v>
      </c>
      <c r="B41" s="29">
        <v>37.099378944</v>
      </c>
      <c r="C41" s="17">
        <v>42.6642857856</v>
      </c>
      <c r="D41" s="30">
        <v>46.24</v>
      </c>
      <c r="E41" s="17"/>
    </row>
    <row r="42" ht="12.75" customHeight="1">
      <c r="A42" s="25" t="s">
        <v>71</v>
      </c>
      <c r="B42" s="29">
        <v>65.78346528</v>
      </c>
      <c r="C42" s="17">
        <v>75.650985072</v>
      </c>
      <c r="D42" s="30">
        <v>81.97</v>
      </c>
      <c r="E42" s="17"/>
    </row>
    <row r="43" ht="12.75" customHeight="1">
      <c r="A43" s="25" t="s">
        <v>72</v>
      </c>
      <c r="B43" s="29">
        <v>65.78346528</v>
      </c>
      <c r="C43" s="17">
        <v>75.650985072</v>
      </c>
      <c r="D43" s="30">
        <v>81.97</v>
      </c>
      <c r="E43" s="17"/>
    </row>
    <row r="44" ht="12.75" customHeight="1">
      <c r="A44" s="25" t="s">
        <v>73</v>
      </c>
      <c r="B44" s="29">
        <v>120.462071616</v>
      </c>
      <c r="C44" s="17">
        <v>138.53138235839998</v>
      </c>
      <c r="D44" s="30">
        <v>150.1</v>
      </c>
      <c r="E44" s="17"/>
    </row>
    <row r="45" ht="12.75" customHeight="1">
      <c r="A45" s="25" t="s">
        <v>74</v>
      </c>
      <c r="B45" s="29">
        <v>144.15521011200002</v>
      </c>
      <c r="C45" s="17">
        <v>165.7784916288</v>
      </c>
      <c r="D45" s="30">
        <v>179.62</v>
      </c>
      <c r="E45" s="17"/>
    </row>
    <row r="46" ht="12.75" customHeight="1">
      <c r="A46" s="32"/>
      <c r="B46" s="33"/>
      <c r="C46" s="17"/>
      <c r="D46" s="17"/>
      <c r="E46" s="17"/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4.13"/>
    <col customWidth="1" min="2" max="2" width="49.75"/>
    <col customWidth="1" min="3" max="3" width="9.38"/>
    <col customWidth="1" min="4" max="4" width="8.63"/>
    <col customWidth="1" min="5" max="5" width="8.0"/>
    <col customWidth="1" min="6" max="6" width="9.5"/>
  </cols>
  <sheetData>
    <row r="1" ht="51.0" customHeight="1">
      <c r="A1" s="34"/>
      <c r="B1" s="35"/>
      <c r="C1" s="36"/>
      <c r="D1" s="37"/>
      <c r="E1" s="34"/>
      <c r="F1" s="34"/>
    </row>
    <row r="2" ht="21.0" customHeight="1">
      <c r="A2" s="38" t="s">
        <v>79</v>
      </c>
      <c r="B2" s="39" t="s">
        <v>80</v>
      </c>
      <c r="C2" s="40" t="s">
        <v>81</v>
      </c>
      <c r="D2" s="41">
        <v>0.0</v>
      </c>
      <c r="E2" s="42" t="s">
        <v>82</v>
      </c>
      <c r="F2" s="42" t="s">
        <v>83</v>
      </c>
    </row>
    <row r="3" ht="16.5" customHeight="1">
      <c r="A3" s="43"/>
      <c r="B3" s="44" t="s">
        <v>84</v>
      </c>
      <c r="C3" s="45" t="s">
        <v>85</v>
      </c>
      <c r="D3" s="45" t="s">
        <v>86</v>
      </c>
      <c r="E3" s="42" t="s">
        <v>87</v>
      </c>
      <c r="F3" s="42" t="s">
        <v>88</v>
      </c>
    </row>
    <row r="4" ht="15.75" customHeight="1">
      <c r="A4" s="46" t="s">
        <v>60</v>
      </c>
      <c r="B4" s="47" t="s">
        <v>89</v>
      </c>
      <c r="C4" s="48">
        <v>2.27</v>
      </c>
      <c r="D4" s="49">
        <f t="shared" ref="D4:D48" si="1">SUM(C4)*($D$2)</f>
        <v>0</v>
      </c>
      <c r="E4" s="15">
        <v>100.0</v>
      </c>
      <c r="F4" s="15">
        <v>1200.0</v>
      </c>
    </row>
    <row r="5" ht="15.75" customHeight="1">
      <c r="A5" s="46" t="s">
        <v>61</v>
      </c>
      <c r="B5" s="47" t="s">
        <v>90</v>
      </c>
      <c r="C5" s="48">
        <v>3.11</v>
      </c>
      <c r="D5" s="49">
        <f t="shared" si="1"/>
        <v>0</v>
      </c>
      <c r="E5" s="15">
        <v>100.0</v>
      </c>
      <c r="F5" s="15">
        <v>1200.0</v>
      </c>
    </row>
    <row r="6" ht="15.75" customHeight="1">
      <c r="A6" s="46" t="s">
        <v>62</v>
      </c>
      <c r="B6" s="24" t="s">
        <v>91</v>
      </c>
      <c r="C6" s="48">
        <v>3.74</v>
      </c>
      <c r="D6" s="49">
        <f t="shared" si="1"/>
        <v>0</v>
      </c>
      <c r="E6" s="15">
        <v>100.0</v>
      </c>
      <c r="F6" s="15">
        <v>1200.0</v>
      </c>
    </row>
    <row r="7" ht="15.75" customHeight="1">
      <c r="A7" s="46" t="s">
        <v>63</v>
      </c>
      <c r="B7" s="24" t="s">
        <v>92</v>
      </c>
      <c r="C7" s="48">
        <v>3.76</v>
      </c>
      <c r="D7" s="49">
        <f t="shared" si="1"/>
        <v>0</v>
      </c>
      <c r="E7" s="15">
        <v>50.0</v>
      </c>
      <c r="F7" s="15">
        <v>600.0</v>
      </c>
    </row>
    <row r="8" ht="15.75" customHeight="1">
      <c r="A8" s="46" t="s">
        <v>64</v>
      </c>
      <c r="B8" s="24" t="s">
        <v>93</v>
      </c>
      <c r="C8" s="48">
        <v>4.3</v>
      </c>
      <c r="D8" s="49">
        <f t="shared" si="1"/>
        <v>0</v>
      </c>
      <c r="E8" s="15">
        <v>50.0</v>
      </c>
      <c r="F8" s="15">
        <v>400.0</v>
      </c>
    </row>
    <row r="9" ht="15.75" customHeight="1">
      <c r="A9" s="46" t="s">
        <v>65</v>
      </c>
      <c r="B9" s="24" t="s">
        <v>94</v>
      </c>
      <c r="C9" s="48">
        <v>5.96</v>
      </c>
      <c r="D9" s="49">
        <f t="shared" si="1"/>
        <v>0</v>
      </c>
      <c r="E9" s="15">
        <v>30.0</v>
      </c>
      <c r="F9" s="15">
        <v>240.0</v>
      </c>
    </row>
    <row r="10" ht="15.75" customHeight="1">
      <c r="A10" s="46" t="s">
        <v>66</v>
      </c>
      <c r="B10" s="24" t="s">
        <v>95</v>
      </c>
      <c r="C10" s="48">
        <v>7.6</v>
      </c>
      <c r="D10" s="49">
        <f t="shared" si="1"/>
        <v>0</v>
      </c>
      <c r="E10" s="15">
        <v>20.0</v>
      </c>
      <c r="F10" s="15">
        <v>160.0</v>
      </c>
    </row>
    <row r="11" ht="15.75" customHeight="1">
      <c r="A11" s="46" t="s">
        <v>67</v>
      </c>
      <c r="B11" s="24" t="s">
        <v>96</v>
      </c>
      <c r="C11" s="48">
        <v>9.63</v>
      </c>
      <c r="D11" s="49">
        <f t="shared" si="1"/>
        <v>0</v>
      </c>
      <c r="E11" s="15">
        <v>20.0</v>
      </c>
      <c r="F11" s="15">
        <v>160.0</v>
      </c>
    </row>
    <row r="12" ht="15.75" customHeight="1">
      <c r="A12" s="46" t="s">
        <v>68</v>
      </c>
      <c r="B12" s="24" t="s">
        <v>97</v>
      </c>
      <c r="C12" s="48">
        <v>13.82</v>
      </c>
      <c r="D12" s="49">
        <f t="shared" si="1"/>
        <v>0</v>
      </c>
      <c r="E12" s="15">
        <v>20.0</v>
      </c>
      <c r="F12" s="15">
        <v>80.0</v>
      </c>
    </row>
    <row r="13" ht="15.75" customHeight="1">
      <c r="A13" s="46" t="s">
        <v>69</v>
      </c>
      <c r="B13" s="24" t="s">
        <v>98</v>
      </c>
      <c r="C13" s="48">
        <v>32.96</v>
      </c>
      <c r="D13" s="49">
        <f t="shared" si="1"/>
        <v>0</v>
      </c>
      <c r="E13" s="15" t="s">
        <v>38</v>
      </c>
      <c r="F13" s="15">
        <v>60.0</v>
      </c>
    </row>
    <row r="14" ht="15.75" customHeight="1">
      <c r="A14" s="46" t="s">
        <v>70</v>
      </c>
      <c r="B14" s="24" t="s">
        <v>99</v>
      </c>
      <c r="C14" s="48">
        <v>46.24</v>
      </c>
      <c r="D14" s="49">
        <f t="shared" si="1"/>
        <v>0</v>
      </c>
      <c r="E14" s="15">
        <v>12.0</v>
      </c>
      <c r="F14" s="15">
        <v>24.0</v>
      </c>
    </row>
    <row r="15" ht="15.75" customHeight="1">
      <c r="A15" s="46" t="s">
        <v>71</v>
      </c>
      <c r="B15" s="24" t="s">
        <v>100</v>
      </c>
      <c r="C15" s="48">
        <v>81.97</v>
      </c>
      <c r="D15" s="49">
        <f t="shared" si="1"/>
        <v>0</v>
      </c>
      <c r="E15" s="15" t="s">
        <v>38</v>
      </c>
      <c r="F15" s="15">
        <v>20.0</v>
      </c>
    </row>
    <row r="16" ht="15.75" customHeight="1">
      <c r="A16" s="46" t="s">
        <v>72</v>
      </c>
      <c r="B16" s="24" t="s">
        <v>101</v>
      </c>
      <c r="C16" s="48">
        <v>81.97</v>
      </c>
      <c r="D16" s="49">
        <f t="shared" si="1"/>
        <v>0</v>
      </c>
      <c r="E16" s="15" t="s">
        <v>38</v>
      </c>
      <c r="F16" s="15">
        <v>20.0</v>
      </c>
    </row>
    <row r="17" ht="15.75" customHeight="1">
      <c r="A17" s="46" t="s">
        <v>73</v>
      </c>
      <c r="B17" s="24" t="s">
        <v>102</v>
      </c>
      <c r="C17" s="48">
        <v>150.1</v>
      </c>
      <c r="D17" s="49">
        <f t="shared" si="1"/>
        <v>0</v>
      </c>
      <c r="E17" s="15" t="s">
        <v>38</v>
      </c>
      <c r="F17" s="15">
        <v>12.0</v>
      </c>
    </row>
    <row r="18" ht="15.75" customHeight="1">
      <c r="A18" s="46" t="s">
        <v>74</v>
      </c>
      <c r="B18" s="24" t="s">
        <v>103</v>
      </c>
      <c r="C18" s="48">
        <v>179.62</v>
      </c>
      <c r="D18" s="49">
        <f t="shared" si="1"/>
        <v>0</v>
      </c>
      <c r="E18" s="15">
        <v>4.0</v>
      </c>
      <c r="F18" s="15">
        <v>8.0</v>
      </c>
    </row>
    <row r="19" ht="15.75" customHeight="1">
      <c r="A19" s="46" t="s">
        <v>11</v>
      </c>
      <c r="B19" s="24" t="s">
        <v>104</v>
      </c>
      <c r="C19" s="48">
        <v>2.341752726528</v>
      </c>
      <c r="D19" s="49">
        <f t="shared" si="1"/>
        <v>0</v>
      </c>
      <c r="E19" s="15">
        <v>100.0</v>
      </c>
      <c r="F19" s="15">
        <v>1200.0</v>
      </c>
    </row>
    <row r="20" ht="15.75" customHeight="1">
      <c r="A20" s="46" t="s">
        <v>14</v>
      </c>
      <c r="B20" s="24" t="s">
        <v>105</v>
      </c>
      <c r="C20" s="48">
        <v>3.254347539072</v>
      </c>
      <c r="D20" s="49">
        <f t="shared" si="1"/>
        <v>0</v>
      </c>
      <c r="E20" s="15">
        <v>100.0</v>
      </c>
      <c r="F20" s="15">
        <v>800.0</v>
      </c>
    </row>
    <row r="21" ht="15.75" customHeight="1">
      <c r="A21" s="46" t="s">
        <v>17</v>
      </c>
      <c r="B21" s="24" t="s">
        <v>106</v>
      </c>
      <c r="C21" s="48">
        <v>3.9258795709439993</v>
      </c>
      <c r="D21" s="49">
        <f t="shared" si="1"/>
        <v>0</v>
      </c>
      <c r="E21" s="15">
        <v>100.0</v>
      </c>
      <c r="F21" s="15">
        <v>400.0</v>
      </c>
    </row>
    <row r="22" ht="15.75" customHeight="1">
      <c r="A22" s="46" t="s">
        <v>20</v>
      </c>
      <c r="B22" s="24" t="s">
        <v>107</v>
      </c>
      <c r="C22" s="48">
        <v>4.166942351616</v>
      </c>
      <c r="D22" s="49">
        <f t="shared" si="1"/>
        <v>0</v>
      </c>
      <c r="E22" s="15">
        <v>50.0</v>
      </c>
      <c r="F22" s="15">
        <v>200.0</v>
      </c>
    </row>
    <row r="23" ht="15.75" customHeight="1">
      <c r="A23" s="46" t="s">
        <v>23</v>
      </c>
      <c r="B23" s="24" t="s">
        <v>108</v>
      </c>
      <c r="C23" s="48">
        <v>5.320599944831999</v>
      </c>
      <c r="D23" s="49">
        <f t="shared" si="1"/>
        <v>0</v>
      </c>
      <c r="E23" s="15">
        <v>50.0</v>
      </c>
      <c r="F23" s="15">
        <v>200.0</v>
      </c>
    </row>
    <row r="24" ht="15.75" customHeight="1">
      <c r="A24" s="46" t="s">
        <v>26</v>
      </c>
      <c r="B24" s="24" t="s">
        <v>109</v>
      </c>
      <c r="C24" s="48">
        <v>7.4212898906880005</v>
      </c>
      <c r="D24" s="49">
        <f t="shared" si="1"/>
        <v>0</v>
      </c>
      <c r="E24" s="15">
        <v>30.0</v>
      </c>
      <c r="F24" s="15">
        <v>120.0</v>
      </c>
    </row>
    <row r="25" ht="15.75" customHeight="1">
      <c r="A25" s="46" t="s">
        <v>29</v>
      </c>
      <c r="B25" s="24" t="s">
        <v>110</v>
      </c>
      <c r="C25" s="48">
        <v>9.487542296448</v>
      </c>
      <c r="D25" s="49">
        <f t="shared" si="1"/>
        <v>0</v>
      </c>
      <c r="E25" s="15">
        <v>20.0</v>
      </c>
      <c r="F25" s="15">
        <v>80.0</v>
      </c>
    </row>
    <row r="26" ht="15.75" customHeight="1">
      <c r="A26" s="46" t="s">
        <v>32</v>
      </c>
      <c r="B26" s="24" t="s">
        <v>111</v>
      </c>
      <c r="C26" s="48">
        <v>12.001482723456</v>
      </c>
      <c r="D26" s="49">
        <f t="shared" si="1"/>
        <v>0</v>
      </c>
      <c r="E26" s="15">
        <v>20.0</v>
      </c>
      <c r="F26" s="15">
        <v>80.0</v>
      </c>
    </row>
    <row r="27" ht="15.75" customHeight="1">
      <c r="A27" s="46" t="s">
        <v>35</v>
      </c>
      <c r="B27" s="24" t="s">
        <v>112</v>
      </c>
      <c r="C27" s="48">
        <v>17.218770047999996</v>
      </c>
      <c r="D27" s="49">
        <f t="shared" si="1"/>
        <v>0</v>
      </c>
      <c r="E27" s="15">
        <v>10.0</v>
      </c>
      <c r="F27" s="15">
        <v>40.0</v>
      </c>
    </row>
    <row r="28" ht="15.75" customHeight="1">
      <c r="A28" s="46" t="s">
        <v>39</v>
      </c>
      <c r="B28" s="24" t="s">
        <v>113</v>
      </c>
      <c r="C28" s="48">
        <v>49.004619556608</v>
      </c>
      <c r="D28" s="49">
        <f t="shared" si="1"/>
        <v>0</v>
      </c>
      <c r="E28" s="15" t="s">
        <v>38</v>
      </c>
      <c r="F28" s="15">
        <v>30.0</v>
      </c>
    </row>
    <row r="29" ht="15.75" customHeight="1">
      <c r="A29" s="46" t="s">
        <v>43</v>
      </c>
      <c r="B29" s="24" t="s">
        <v>114</v>
      </c>
      <c r="C29" s="48">
        <v>68.7872644647552</v>
      </c>
      <c r="D29" s="49">
        <f t="shared" si="1"/>
        <v>0</v>
      </c>
      <c r="E29" s="15" t="s">
        <v>38</v>
      </c>
      <c r="F29" s="15">
        <v>15.0</v>
      </c>
    </row>
    <row r="30" ht="15.75" customHeight="1">
      <c r="A30" s="46" t="s">
        <v>47</v>
      </c>
      <c r="B30" s="24" t="s">
        <v>115</v>
      </c>
      <c r="C30" s="48">
        <v>121.926110709888</v>
      </c>
      <c r="D30" s="49">
        <f t="shared" si="1"/>
        <v>0</v>
      </c>
      <c r="E30" s="15" t="s">
        <v>38</v>
      </c>
      <c r="F30" s="15">
        <v>10.0</v>
      </c>
    </row>
    <row r="31" ht="15.75" customHeight="1">
      <c r="A31" s="46" t="s">
        <v>50</v>
      </c>
      <c r="B31" s="24" t="s">
        <v>116</v>
      </c>
      <c r="C31" s="48">
        <v>121.926110709888</v>
      </c>
      <c r="D31" s="49">
        <f t="shared" si="1"/>
        <v>0</v>
      </c>
      <c r="E31" s="15" t="s">
        <v>38</v>
      </c>
      <c r="F31" s="15">
        <v>10.0</v>
      </c>
    </row>
    <row r="32" ht="15.75" customHeight="1">
      <c r="A32" s="46" t="s">
        <v>53</v>
      </c>
      <c r="B32" s="24" t="s">
        <v>117</v>
      </c>
      <c r="C32" s="48">
        <v>223.29300998246404</v>
      </c>
      <c r="D32" s="49">
        <f t="shared" si="1"/>
        <v>0</v>
      </c>
      <c r="E32" s="15" t="s">
        <v>38</v>
      </c>
      <c r="F32" s="15">
        <v>4.0</v>
      </c>
    </row>
    <row r="33" ht="15.75" customHeight="1">
      <c r="A33" s="46" t="s">
        <v>56</v>
      </c>
      <c r="B33" s="24" t="s">
        <v>118</v>
      </c>
      <c r="C33" s="48">
        <v>267.355842535296</v>
      </c>
      <c r="D33" s="49">
        <f t="shared" si="1"/>
        <v>0</v>
      </c>
      <c r="E33" s="15" t="s">
        <v>38</v>
      </c>
      <c r="F33" s="15">
        <v>3.0</v>
      </c>
    </row>
    <row r="34" ht="15.75" customHeight="1">
      <c r="A34" s="46" t="s">
        <v>12</v>
      </c>
      <c r="B34" s="24" t="s">
        <v>119</v>
      </c>
      <c r="C34" s="48">
        <v>2.8927533680639996</v>
      </c>
      <c r="D34" s="49">
        <f t="shared" si="1"/>
        <v>0</v>
      </c>
      <c r="E34" s="15">
        <v>100.0</v>
      </c>
      <c r="F34" s="15">
        <v>1200.0</v>
      </c>
    </row>
    <row r="35" ht="15.75" customHeight="1">
      <c r="A35" s="46" t="s">
        <v>15</v>
      </c>
      <c r="B35" s="24" t="s">
        <v>120</v>
      </c>
      <c r="C35" s="48">
        <v>3.7536918704640003</v>
      </c>
      <c r="D35" s="49">
        <f t="shared" si="1"/>
        <v>0</v>
      </c>
      <c r="E35" s="15">
        <v>100.0</v>
      </c>
      <c r="F35" s="15">
        <v>800.0</v>
      </c>
    </row>
    <row r="36" ht="15.75" customHeight="1">
      <c r="A36" s="46" t="s">
        <v>18</v>
      </c>
      <c r="B36" s="24" t="s">
        <v>121</v>
      </c>
      <c r="C36" s="48">
        <v>4.7868180733440004</v>
      </c>
      <c r="D36" s="49">
        <f t="shared" si="1"/>
        <v>0</v>
      </c>
      <c r="E36" s="15">
        <v>100.0</v>
      </c>
      <c r="F36" s="15">
        <v>400.0</v>
      </c>
    </row>
    <row r="37" ht="15.75" customHeight="1">
      <c r="A37" s="46" t="s">
        <v>21</v>
      </c>
      <c r="B37" s="24" t="s">
        <v>122</v>
      </c>
      <c r="C37" s="48">
        <v>5.079537164160001</v>
      </c>
      <c r="D37" s="49">
        <f t="shared" si="1"/>
        <v>0</v>
      </c>
      <c r="E37" s="15">
        <v>50.0</v>
      </c>
      <c r="F37" s="15">
        <v>200.0</v>
      </c>
    </row>
    <row r="38" ht="15.75" customHeight="1">
      <c r="A38" s="46" t="s">
        <v>24</v>
      </c>
      <c r="B38" s="24" t="s">
        <v>123</v>
      </c>
      <c r="C38" s="48">
        <v>6.405382457856001</v>
      </c>
      <c r="D38" s="49">
        <f t="shared" si="1"/>
        <v>0</v>
      </c>
      <c r="E38" s="15">
        <v>50.0</v>
      </c>
      <c r="F38" s="15">
        <v>200.0</v>
      </c>
    </row>
    <row r="39" ht="15.75" customHeight="1">
      <c r="A39" s="46" t="s">
        <v>27</v>
      </c>
      <c r="B39" s="24" t="s">
        <v>124</v>
      </c>
      <c r="C39" s="48">
        <v>8.936541654912</v>
      </c>
      <c r="D39" s="49">
        <f t="shared" si="1"/>
        <v>0</v>
      </c>
      <c r="E39" s="15">
        <v>30.0</v>
      </c>
      <c r="F39" s="15">
        <v>120.0</v>
      </c>
    </row>
    <row r="40" ht="15.75" customHeight="1">
      <c r="A40" s="46" t="s">
        <v>30</v>
      </c>
      <c r="B40" s="24" t="s">
        <v>125</v>
      </c>
      <c r="C40" s="48">
        <v>11.433263311872</v>
      </c>
      <c r="D40" s="49">
        <f t="shared" si="1"/>
        <v>0</v>
      </c>
      <c r="E40" s="15">
        <v>20.0</v>
      </c>
      <c r="F40" s="15">
        <v>80.0</v>
      </c>
    </row>
    <row r="41" ht="15.75" customHeight="1">
      <c r="A41" s="46" t="s">
        <v>33</v>
      </c>
      <c r="B41" s="24" t="s">
        <v>126</v>
      </c>
      <c r="C41" s="48">
        <v>14.188266519552</v>
      </c>
      <c r="D41" s="49">
        <f t="shared" si="1"/>
        <v>0</v>
      </c>
      <c r="E41" s="15">
        <v>20.0</v>
      </c>
      <c r="F41" s="15">
        <v>80.0</v>
      </c>
    </row>
    <row r="42" ht="15.75" customHeight="1">
      <c r="A42" s="46" t="s">
        <v>36</v>
      </c>
      <c r="B42" s="24" t="s">
        <v>127</v>
      </c>
      <c r="C42" s="48">
        <v>21.247962239232</v>
      </c>
      <c r="D42" s="49">
        <f t="shared" si="1"/>
        <v>0</v>
      </c>
      <c r="E42" s="15">
        <v>10.0</v>
      </c>
      <c r="F42" s="15">
        <v>40.0</v>
      </c>
    </row>
    <row r="43" ht="15.75" customHeight="1">
      <c r="A43" s="46" t="s">
        <v>40</v>
      </c>
      <c r="B43" s="24" t="s">
        <v>128</v>
      </c>
      <c r="C43" s="48">
        <v>60.19682008780799</v>
      </c>
      <c r="D43" s="49">
        <f t="shared" si="1"/>
        <v>0</v>
      </c>
      <c r="E43" s="15" t="s">
        <v>38</v>
      </c>
      <c r="F43" s="15">
        <v>30.0</v>
      </c>
    </row>
    <row r="44" ht="15.75" customHeight="1">
      <c r="A44" s="46" t="s">
        <v>44</v>
      </c>
      <c r="B44" s="24" t="s">
        <v>129</v>
      </c>
      <c r="C44" s="48">
        <v>79.91231179276798</v>
      </c>
      <c r="D44" s="49">
        <f t="shared" si="1"/>
        <v>0</v>
      </c>
      <c r="E44" s="15" t="s">
        <v>38</v>
      </c>
      <c r="F44" s="15">
        <v>15.0</v>
      </c>
    </row>
    <row r="45" ht="15.75" customHeight="1">
      <c r="A45" s="46" t="s">
        <v>48</v>
      </c>
      <c r="B45" s="24" t="s">
        <v>130</v>
      </c>
      <c r="C45" s="48">
        <v>140.780663912448</v>
      </c>
      <c r="D45" s="49">
        <f t="shared" si="1"/>
        <v>0</v>
      </c>
      <c r="E45" s="15" t="s">
        <v>38</v>
      </c>
      <c r="F45" s="15">
        <v>10.0</v>
      </c>
    </row>
    <row r="46" ht="15.75" customHeight="1">
      <c r="A46" s="46" t="s">
        <v>51</v>
      </c>
      <c r="B46" s="24" t="s">
        <v>131</v>
      </c>
      <c r="C46" s="48">
        <v>140.780663912448</v>
      </c>
      <c r="D46" s="49">
        <f t="shared" si="1"/>
        <v>0</v>
      </c>
      <c r="E46" s="15" t="s">
        <v>38</v>
      </c>
      <c r="F46" s="15">
        <v>10.0</v>
      </c>
    </row>
    <row r="47" ht="15.75" customHeight="1">
      <c r="A47" s="46" t="s">
        <v>54</v>
      </c>
      <c r="B47" s="24" t="s">
        <v>132</v>
      </c>
      <c r="C47" s="48">
        <v>261.89749243008</v>
      </c>
      <c r="D47" s="49">
        <f t="shared" si="1"/>
        <v>0</v>
      </c>
      <c r="E47" s="15" t="s">
        <v>38</v>
      </c>
      <c r="F47" s="15">
        <v>4.0</v>
      </c>
    </row>
    <row r="48" ht="15.75" customHeight="1">
      <c r="A48" s="46" t="s">
        <v>57</v>
      </c>
      <c r="B48" s="24" t="s">
        <v>133</v>
      </c>
      <c r="C48" s="48">
        <v>322.24928144832006</v>
      </c>
      <c r="D48" s="49">
        <f t="shared" si="1"/>
        <v>0</v>
      </c>
      <c r="E48" s="15" t="s">
        <v>38</v>
      </c>
      <c r="F48" s="15">
        <v>3.0</v>
      </c>
    </row>
    <row r="49" ht="15.75" customHeight="1">
      <c r="A49" s="46"/>
      <c r="B49" s="47"/>
      <c r="C49" s="50"/>
      <c r="D49" s="51"/>
      <c r="E49" s="52"/>
      <c r="F49" s="52"/>
    </row>
  </sheetData>
  <mergeCells count="1">
    <mergeCell ref="A2:A3"/>
  </mergeCells>
  <printOptions/>
  <pageMargins bottom="0.75" footer="0.0" header="0.0" left="0.7" right="0.7" top="0.75"/>
  <pageSetup orientation="landscape"/>
  <drawing r:id="rId1"/>
</worksheet>
</file>